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ser\Dropbox\3-LRV\2019\Ergebnisse19\"/>
    </mc:Choice>
  </mc:AlternateContent>
  <xr:revisionPtr revIDLastSave="0" documentId="13_ncr:1_{13F4463D-60B8-4F90-8FA8-013D15EB02B5}" xr6:coauthVersionLast="45" xr6:coauthVersionMax="45" xr10:uidLastSave="{00000000-0000-0000-0000-000000000000}"/>
  <bookViews>
    <workbookView xWindow="720" yWindow="564" windowWidth="18216" windowHeight="12396" tabRatio="812" firstSheet="1" activeTab="2" xr2:uid="{00000000-000D-0000-FFFF-FFFF00000000}"/>
  </bookViews>
  <sheets>
    <sheet name="Cupwertung Gesamt" sheetId="1" state="hidden" r:id="rId1"/>
    <sheet name="Cupwertung U 9" sheetId="8" r:id="rId2"/>
    <sheet name="Cupwertung U 11" sheetId="3" r:id="rId3"/>
    <sheet name="Cupwertung U 13" sheetId="4" r:id="rId4"/>
    <sheet name="Cupwertung U 15" sheetId="5" r:id="rId5"/>
    <sheet name="Cupwertung U 17" sheetId="6" r:id="rId6"/>
    <sheet name="Cupwertung JuniorInnen" sheetId="9" r:id="rId7"/>
    <sheet name="Cupwertung Clubwertung" sheetId="7" r:id="rId8"/>
    <sheet name="Punkteschema" sheetId="2" r:id="rId9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8" l="1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7" i="9" l="1"/>
  <c r="D17" i="9"/>
  <c r="E16" i="9"/>
  <c r="D16" i="9"/>
  <c r="E15" i="9"/>
  <c r="D15" i="9"/>
  <c r="E14" i="9"/>
  <c r="D14" i="9"/>
  <c r="E13" i="9"/>
  <c r="D13" i="9"/>
  <c r="E12" i="9"/>
  <c r="D12" i="9"/>
  <c r="E10" i="9"/>
  <c r="D10" i="9"/>
  <c r="E9" i="9"/>
  <c r="D9" i="9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1" i="6"/>
  <c r="D11" i="6"/>
  <c r="E10" i="6"/>
  <c r="D10" i="6"/>
  <c r="E9" i="6"/>
  <c r="D9" i="6"/>
  <c r="E26" i="5"/>
  <c r="D26" i="5"/>
  <c r="E25" i="5"/>
  <c r="D25" i="5"/>
  <c r="E24" i="5"/>
  <c r="D24" i="5"/>
  <c r="E23" i="5"/>
  <c r="D23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4" i="5"/>
  <c r="D14" i="5"/>
  <c r="E13" i="5"/>
  <c r="D13" i="5"/>
  <c r="E12" i="5"/>
  <c r="D12" i="5"/>
  <c r="E11" i="5"/>
  <c r="D11" i="5"/>
  <c r="E10" i="5"/>
  <c r="D10" i="5"/>
  <c r="E9" i="5"/>
  <c r="D9" i="5"/>
  <c r="E31" i="4"/>
  <c r="D31" i="4"/>
  <c r="E30" i="4"/>
  <c r="D30" i="4"/>
  <c r="E29" i="4"/>
  <c r="D29" i="4"/>
  <c r="E28" i="4"/>
  <c r="D28" i="4"/>
  <c r="E27" i="4"/>
  <c r="D27" i="4"/>
  <c r="E26" i="4"/>
  <c r="D26" i="4"/>
  <c r="E25" i="4"/>
  <c r="D25" i="4"/>
  <c r="E24" i="4"/>
  <c r="D24" i="4"/>
  <c r="E23" i="4"/>
  <c r="D23" i="4"/>
  <c r="E22" i="4"/>
  <c r="D22" i="4"/>
  <c r="E21" i="4"/>
  <c r="D21" i="4"/>
  <c r="E20" i="4"/>
  <c r="D20" i="4"/>
  <c r="E19" i="4"/>
  <c r="D19" i="4"/>
  <c r="E18" i="4"/>
  <c r="D18" i="4"/>
  <c r="E17" i="4"/>
  <c r="D17" i="4"/>
  <c r="E14" i="4"/>
  <c r="D14" i="4"/>
  <c r="E13" i="4"/>
  <c r="D13" i="4"/>
  <c r="E12" i="4"/>
  <c r="D12" i="4"/>
  <c r="E11" i="4"/>
  <c r="D11" i="4"/>
  <c r="E10" i="4"/>
  <c r="D10" i="4"/>
  <c r="E9" i="4"/>
  <c r="D9" i="4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14" i="8"/>
  <c r="D14" i="8"/>
  <c r="E13" i="8"/>
  <c r="D13" i="8"/>
  <c r="E12" i="8"/>
  <c r="D12" i="8"/>
  <c r="E11" i="8"/>
  <c r="D11" i="8"/>
  <c r="E10" i="8"/>
  <c r="D10" i="8"/>
  <c r="E9" i="8"/>
  <c r="D9" i="8"/>
  <c r="V124" i="1"/>
  <c r="E102" i="1"/>
  <c r="E91" i="1"/>
  <c r="E90" i="1"/>
  <c r="E92" i="1"/>
  <c r="E93" i="1"/>
  <c r="E94" i="1"/>
  <c r="E96" i="1"/>
  <c r="E95" i="1"/>
  <c r="E97" i="1"/>
  <c r="E98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D78" i="1"/>
  <c r="E58" i="1"/>
  <c r="E59" i="1"/>
  <c r="E60" i="1"/>
  <c r="E61" i="1"/>
  <c r="E62" i="1"/>
  <c r="E43" i="1"/>
  <c r="E44" i="1"/>
  <c r="E45" i="1"/>
  <c r="E46" i="1"/>
  <c r="E47" i="1"/>
  <c r="E48" i="1"/>
  <c r="E49" i="1"/>
  <c r="E50" i="1"/>
  <c r="E51" i="1"/>
  <c r="E52" i="1"/>
  <c r="E53" i="1"/>
  <c r="E54" i="1"/>
  <c r="E33" i="1"/>
  <c r="E34" i="1"/>
  <c r="E35" i="1"/>
  <c r="E36" i="1"/>
  <c r="E37" i="1"/>
  <c r="E38" i="1"/>
  <c r="E39" i="1"/>
  <c r="E17" i="1"/>
  <c r="E18" i="1"/>
  <c r="E19" i="1"/>
  <c r="E21" i="1"/>
  <c r="E20" i="1"/>
  <c r="E22" i="1"/>
  <c r="E23" i="1"/>
  <c r="E24" i="1"/>
  <c r="E25" i="1"/>
  <c r="E26" i="1"/>
  <c r="E27" i="1"/>
  <c r="E28" i="1"/>
  <c r="E29" i="1"/>
  <c r="E10" i="1"/>
  <c r="E11" i="1"/>
  <c r="E12" i="1"/>
  <c r="E13" i="1"/>
  <c r="D29" i="1" l="1"/>
  <c r="E21" i="6" l="1"/>
  <c r="D21" i="6"/>
  <c r="D120" i="1" l="1"/>
  <c r="E120" i="1"/>
  <c r="D96" i="1"/>
  <c r="D58" i="1"/>
  <c r="D54" i="1"/>
  <c r="D51" i="1" l="1"/>
  <c r="D38" i="1" l="1"/>
  <c r="D85" i="1" l="1"/>
  <c r="E85" i="1"/>
  <c r="D84" i="1"/>
  <c r="E84" i="1"/>
  <c r="D77" i="1"/>
  <c r="D39" i="1"/>
  <c r="D21" i="1"/>
  <c r="D79" i="1" l="1"/>
  <c r="D75" i="1"/>
  <c r="D76" i="1" l="1"/>
  <c r="E55" i="1"/>
  <c r="D55" i="1"/>
  <c r="E121" i="1" l="1"/>
  <c r="E122" i="1"/>
  <c r="E119" i="1"/>
  <c r="E123" i="1"/>
  <c r="E118" i="1"/>
  <c r="E116" i="1"/>
  <c r="E115" i="1"/>
  <c r="E105" i="1"/>
  <c r="E112" i="1"/>
  <c r="E107" i="1"/>
  <c r="E109" i="1"/>
  <c r="E108" i="1"/>
  <c r="E110" i="1"/>
  <c r="E111" i="1"/>
  <c r="E113" i="1"/>
  <c r="E106" i="1"/>
  <c r="E101" i="1"/>
  <c r="E103" i="1"/>
  <c r="E89" i="1"/>
  <c r="E99" i="1"/>
  <c r="E82" i="1"/>
  <c r="E86" i="1"/>
  <c r="E87" i="1"/>
  <c r="E83" i="1"/>
  <c r="E65" i="1"/>
  <c r="E57" i="1"/>
  <c r="E42" i="1"/>
  <c r="E40" i="1"/>
  <c r="E32" i="1"/>
  <c r="E16" i="1"/>
  <c r="E14" i="1"/>
  <c r="E9" i="1"/>
  <c r="G124" i="1" l="1"/>
  <c r="D91" i="1" l="1"/>
  <c r="D93" i="1"/>
  <c r="D89" i="1"/>
  <c r="D97" i="1"/>
  <c r="D94" i="1"/>
  <c r="D90" i="1"/>
  <c r="D92" i="1"/>
  <c r="D95" i="1"/>
  <c r="D98" i="1"/>
  <c r="D121" i="1"/>
  <c r="D122" i="1"/>
  <c r="D119" i="1"/>
  <c r="D123" i="1"/>
  <c r="D118" i="1"/>
  <c r="D116" i="1"/>
  <c r="D115" i="1"/>
  <c r="D105" i="1"/>
  <c r="D112" i="1"/>
  <c r="D107" i="1"/>
  <c r="D109" i="1"/>
  <c r="D108" i="1"/>
  <c r="D110" i="1"/>
  <c r="D111" i="1"/>
  <c r="D113" i="1"/>
  <c r="D106" i="1"/>
  <c r="D101" i="1"/>
  <c r="D103" i="1"/>
  <c r="D102" i="1"/>
  <c r="D99" i="1"/>
  <c r="D82" i="1"/>
  <c r="D86" i="1"/>
  <c r="D87" i="1"/>
  <c r="D83" i="1"/>
  <c r="D43" i="1"/>
  <c r="D44" i="1"/>
  <c r="D53" i="1"/>
  <c r="D42" i="1"/>
  <c r="D47" i="1"/>
  <c r="D49" i="1"/>
  <c r="D48" i="1"/>
  <c r="D52" i="1"/>
  <c r="D50" i="1"/>
  <c r="D46" i="1"/>
  <c r="D45" i="1"/>
  <c r="D33" i="1"/>
  <c r="D37" i="1"/>
  <c r="D35" i="1"/>
  <c r="D34" i="1"/>
  <c r="D36" i="1"/>
  <c r="D40" i="1"/>
  <c r="D32" i="1"/>
  <c r="D27" i="1"/>
  <c r="D24" i="1"/>
  <c r="D17" i="1"/>
  <c r="D25" i="1"/>
  <c r="D23" i="1"/>
  <c r="D26" i="1"/>
  <c r="D22" i="1"/>
  <c r="D19" i="1"/>
  <c r="D20" i="1"/>
  <c r="D28" i="1"/>
  <c r="D18" i="1"/>
  <c r="D16" i="1"/>
  <c r="D13" i="1"/>
  <c r="D11" i="1"/>
  <c r="D12" i="1"/>
  <c r="D10" i="1"/>
  <c r="D14" i="1"/>
  <c r="D9" i="1"/>
  <c r="D62" i="1"/>
  <c r="D57" i="1"/>
  <c r="D61" i="1"/>
  <c r="D60" i="1"/>
  <c r="D59" i="1"/>
  <c r="D70" i="1"/>
  <c r="D66" i="1"/>
  <c r="D65" i="1"/>
  <c r="D67" i="1"/>
  <c r="D73" i="1"/>
  <c r="D74" i="1"/>
  <c r="D72" i="1"/>
  <c r="D69" i="1"/>
  <c r="D71" i="1"/>
  <c r="D68" i="1"/>
  <c r="Q124" i="1"/>
  <c r="S124" i="1"/>
  <c r="U124" i="1"/>
  <c r="I124" i="1"/>
  <c r="K124" i="1"/>
  <c r="M124" i="1"/>
  <c r="O124" i="1"/>
  <c r="V128" i="1" l="1"/>
  <c r="V129" i="1"/>
  <c r="V135" i="1"/>
  <c r="V139" i="1"/>
  <c r="V143" i="1"/>
  <c r="V127" i="1"/>
  <c r="V133" i="1"/>
  <c r="V137" i="1"/>
  <c r="V140" i="1"/>
  <c r="V126" i="1"/>
  <c r="V130" i="1"/>
  <c r="V132" i="1"/>
  <c r="V136" i="1"/>
  <c r="V141" i="1"/>
  <c r="V131" i="1"/>
  <c r="V134" i="1"/>
  <c r="V138" i="1"/>
  <c r="V142" i="1"/>
  <c r="E124" i="1"/>
  <c r="G131" i="1"/>
  <c r="G135" i="1"/>
  <c r="G134" i="1"/>
  <c r="G139" i="1"/>
  <c r="G140" i="1"/>
  <c r="G126" i="1"/>
  <c r="G142" i="1"/>
  <c r="G137" i="1"/>
  <c r="G143" i="1"/>
  <c r="G132" i="1"/>
  <c r="G141" i="1"/>
  <c r="G136" i="1"/>
  <c r="G133" i="1"/>
  <c r="G130" i="1"/>
  <c r="G129" i="1"/>
  <c r="G128" i="1"/>
  <c r="G138" i="1"/>
  <c r="U140" i="1"/>
  <c r="U126" i="1"/>
  <c r="U142" i="1"/>
  <c r="U137" i="1"/>
  <c r="S130" i="1"/>
  <c r="S129" i="1"/>
  <c r="S128" i="1"/>
  <c r="S138" i="1"/>
  <c r="S143" i="1"/>
  <c r="Q140" i="1"/>
  <c r="Q126" i="1"/>
  <c r="Q142" i="1"/>
  <c r="Q137" i="1"/>
  <c r="O130" i="1"/>
  <c r="O129" i="1"/>
  <c r="O128" i="1"/>
  <c r="O138" i="1"/>
  <c r="O143" i="1"/>
  <c r="M140" i="1"/>
  <c r="M126" i="1"/>
  <c r="M142" i="1"/>
  <c r="M137" i="1"/>
  <c r="K130" i="1"/>
  <c r="K129" i="1"/>
  <c r="K128" i="1"/>
  <c r="K138" i="1"/>
  <c r="K143" i="1"/>
  <c r="I140" i="1"/>
  <c r="I126" i="1"/>
  <c r="I142" i="1"/>
  <c r="I137" i="1"/>
  <c r="Q130" i="1"/>
  <c r="O140" i="1"/>
  <c r="O137" i="1"/>
  <c r="M128" i="1"/>
  <c r="K140" i="1"/>
  <c r="K137" i="1"/>
  <c r="I128" i="1"/>
  <c r="U132" i="1"/>
  <c r="U141" i="1"/>
  <c r="U136" i="1"/>
  <c r="U133" i="1"/>
  <c r="S131" i="1"/>
  <c r="S135" i="1"/>
  <c r="S134" i="1"/>
  <c r="S139" i="1"/>
  <c r="S127" i="1"/>
  <c r="Q132" i="1"/>
  <c r="Q141" i="1"/>
  <c r="Q136" i="1"/>
  <c r="Q133" i="1"/>
  <c r="O131" i="1"/>
  <c r="O135" i="1"/>
  <c r="O134" i="1"/>
  <c r="O139" i="1"/>
  <c r="O127" i="1"/>
  <c r="M132" i="1"/>
  <c r="M141" i="1"/>
  <c r="M136" i="1"/>
  <c r="M133" i="1"/>
  <c r="K131" i="1"/>
  <c r="K135" i="1"/>
  <c r="K134" i="1"/>
  <c r="K139" i="1"/>
  <c r="K127" i="1"/>
  <c r="I132" i="1"/>
  <c r="I141" i="1"/>
  <c r="I136" i="1"/>
  <c r="I133" i="1"/>
  <c r="U128" i="1"/>
  <c r="S140" i="1"/>
  <c r="S142" i="1"/>
  <c r="Q129" i="1"/>
  <c r="Q138" i="1"/>
  <c r="O126" i="1"/>
  <c r="M130" i="1"/>
  <c r="M138" i="1"/>
  <c r="K126" i="1"/>
  <c r="I130" i="1"/>
  <c r="I138" i="1"/>
  <c r="U130" i="1"/>
  <c r="U129" i="1"/>
  <c r="U138" i="1"/>
  <c r="U143" i="1"/>
  <c r="S126" i="1"/>
  <c r="S137" i="1"/>
  <c r="Q128" i="1"/>
  <c r="Q143" i="1"/>
  <c r="O142" i="1"/>
  <c r="M129" i="1"/>
  <c r="M143" i="1"/>
  <c r="K142" i="1"/>
  <c r="I129" i="1"/>
  <c r="I143" i="1"/>
  <c r="U131" i="1"/>
  <c r="U135" i="1"/>
  <c r="U134" i="1"/>
  <c r="U139" i="1"/>
  <c r="U127" i="1"/>
  <c r="S132" i="1"/>
  <c r="S141" i="1"/>
  <c r="S136" i="1"/>
  <c r="S133" i="1"/>
  <c r="Q131" i="1"/>
  <c r="Q135" i="1"/>
  <c r="Q134" i="1"/>
  <c r="Q139" i="1"/>
  <c r="Q127" i="1"/>
  <c r="O132" i="1"/>
  <c r="O141" i="1"/>
  <c r="O136" i="1"/>
  <c r="O133" i="1"/>
  <c r="M131" i="1"/>
  <c r="M135" i="1"/>
  <c r="M134" i="1"/>
  <c r="M139" i="1"/>
  <c r="M127" i="1"/>
  <c r="K132" i="1"/>
  <c r="K141" i="1"/>
  <c r="K136" i="1"/>
  <c r="K133" i="1"/>
  <c r="I131" i="1"/>
  <c r="I135" i="1"/>
  <c r="I134" i="1"/>
  <c r="I139" i="1"/>
  <c r="I127" i="1"/>
  <c r="G127" i="1"/>
  <c r="V144" i="1" l="1"/>
  <c r="E132" i="1"/>
  <c r="E143" i="1"/>
  <c r="E131" i="1"/>
  <c r="E127" i="1"/>
  <c r="E139" i="1"/>
  <c r="E133" i="1"/>
  <c r="E137" i="1"/>
  <c r="E140" i="1"/>
  <c r="E138" i="1"/>
  <c r="E128" i="1"/>
  <c r="E130" i="1"/>
  <c r="E134" i="1"/>
  <c r="E129" i="1"/>
  <c r="E136" i="1"/>
  <c r="E142" i="1"/>
  <c r="E135" i="1"/>
  <c r="E141" i="1"/>
  <c r="E126" i="1"/>
  <c r="U144" i="1"/>
  <c r="G144" i="1"/>
  <c r="I144" i="1"/>
  <c r="K144" i="1"/>
  <c r="M144" i="1"/>
  <c r="O144" i="1"/>
  <c r="Q144" i="1"/>
  <c r="S144" i="1"/>
  <c r="E144" i="1" l="1"/>
  <c r="X127" i="1" s="1"/>
  <c r="X131" i="1" l="1"/>
  <c r="X128" i="1"/>
  <c r="X137" i="1"/>
  <c r="X130" i="1"/>
  <c r="X141" i="1"/>
  <c r="X138" i="1"/>
  <c r="X132" i="1"/>
  <c r="X136" i="1"/>
  <c r="X139" i="1"/>
  <c r="X134" i="1"/>
  <c r="X133" i="1"/>
  <c r="X135" i="1"/>
  <c r="X144" i="1"/>
  <c r="X142" i="1"/>
  <c r="X126" i="1"/>
  <c r="X140" i="1"/>
  <c r="X143" i="1"/>
  <c r="X129" i="1"/>
  <c r="X13" i="7" l="1"/>
  <c r="E13" i="7"/>
  <c r="G13" i="7"/>
  <c r="X21" i="7"/>
  <c r="E21" i="7"/>
  <c r="G21" i="7"/>
  <c r="X18" i="7"/>
  <c r="E18" i="7"/>
  <c r="G18" i="7"/>
  <c r="X27" i="7"/>
  <c r="E27" i="7"/>
  <c r="X17" i="7"/>
  <c r="E17" i="7"/>
  <c r="G17" i="7"/>
  <c r="X12" i="7"/>
  <c r="E12" i="7"/>
  <c r="G12" i="7"/>
  <c r="X11" i="7"/>
  <c r="E11" i="7"/>
  <c r="G11" i="7"/>
  <c r="Q9" i="7"/>
  <c r="Q27" i="7"/>
  <c r="G22" i="7"/>
  <c r="E22" i="7"/>
  <c r="X22" i="7"/>
  <c r="S27" i="7"/>
  <c r="S9" i="7"/>
  <c r="G19" i="7"/>
  <c r="E19" i="7"/>
  <c r="X19" i="7"/>
  <c r="M27" i="7"/>
  <c r="M9" i="7"/>
  <c r="X25" i="7"/>
  <c r="E25" i="7"/>
  <c r="G25" i="7"/>
  <c r="G24" i="7"/>
  <c r="E24" i="7"/>
  <c r="X24" i="7"/>
  <c r="G20" i="7"/>
  <c r="E20" i="7"/>
  <c r="X20" i="7"/>
  <c r="K27" i="7"/>
  <c r="K9" i="7"/>
  <c r="G10" i="7"/>
  <c r="E10" i="7"/>
  <c r="X10" i="7"/>
  <c r="V27" i="7"/>
  <c r="V9" i="7"/>
  <c r="I27" i="7"/>
  <c r="I9" i="7"/>
  <c r="G27" i="7"/>
  <c r="G15" i="7"/>
  <c r="E15" i="7"/>
  <c r="X15" i="7"/>
  <c r="U27" i="7"/>
  <c r="U9" i="7"/>
  <c r="G26" i="7"/>
  <c r="E26" i="7"/>
  <c r="X26" i="7"/>
  <c r="G16" i="7"/>
  <c r="E16" i="7"/>
  <c r="X16" i="7"/>
  <c r="G14" i="7"/>
  <c r="E14" i="7"/>
  <c r="X14" i="7"/>
  <c r="O27" i="7"/>
  <c r="O9" i="7"/>
  <c r="U25" i="7"/>
  <c r="Q20" i="7"/>
  <c r="U22" i="7"/>
  <c r="M11" i="7"/>
  <c r="M23" i="7"/>
  <c r="O14" i="7"/>
  <c r="K24" i="7"/>
  <c r="U18" i="7"/>
  <c r="Q19" i="7"/>
  <c r="K15" i="7"/>
  <c r="Q17" i="7"/>
  <c r="K11" i="7"/>
  <c r="I22" i="7"/>
  <c r="V19" i="7"/>
  <c r="M18" i="7"/>
  <c r="S16" i="7"/>
  <c r="Q13" i="7"/>
  <c r="O12" i="7"/>
  <c r="Q26" i="7"/>
  <c r="Q18" i="7"/>
  <c r="I15" i="7"/>
  <c r="I14" i="7"/>
  <c r="Q14" i="7"/>
  <c r="K14" i="7"/>
  <c r="O19" i="7"/>
  <c r="U13" i="7"/>
  <c r="S10" i="7"/>
  <c r="K21" i="7"/>
  <c r="U15" i="7"/>
  <c r="V16" i="7"/>
  <c r="M13" i="7"/>
  <c r="V20" i="7"/>
  <c r="I13" i="7"/>
  <c r="U10" i="7"/>
  <c r="V13" i="7"/>
  <c r="V21" i="7"/>
  <c r="I23" i="7"/>
  <c r="M22" i="7"/>
  <c r="U21" i="7"/>
  <c r="U17" i="7"/>
  <c r="K17" i="7"/>
  <c r="O23" i="7"/>
  <c r="S18" i="7"/>
  <c r="M10" i="7"/>
  <c r="O17" i="7"/>
  <c r="S21" i="7"/>
  <c r="K10" i="7"/>
  <c r="S25" i="7"/>
  <c r="K19" i="7"/>
  <c r="I20" i="7"/>
  <c r="O11" i="7"/>
  <c r="M24" i="7"/>
  <c r="V25" i="7"/>
  <c r="V10" i="7"/>
  <c r="M20" i="7"/>
  <c r="M26" i="7"/>
  <c r="K26" i="7"/>
  <c r="V14" i="7"/>
  <c r="S19" i="7"/>
  <c r="M12" i="7"/>
  <c r="O10" i="7"/>
  <c r="M14" i="7"/>
  <c r="Q23" i="7"/>
  <c r="U26" i="7"/>
  <c r="K22" i="7"/>
  <c r="S15" i="7"/>
  <c r="O16" i="7"/>
  <c r="O26" i="7"/>
  <c r="U20" i="7"/>
  <c r="K12" i="7"/>
  <c r="S23" i="7"/>
  <c r="Q11" i="7"/>
  <c r="O13" i="7"/>
  <c r="V26" i="7"/>
  <c r="U14" i="7"/>
  <c r="V22" i="7"/>
  <c r="Q25" i="7"/>
  <c r="Q15" i="7"/>
  <c r="I21" i="7"/>
  <c r="M25" i="7"/>
  <c r="V11" i="7"/>
  <c r="I18" i="7"/>
  <c r="I26" i="7"/>
  <c r="M15" i="7"/>
  <c r="K25" i="7"/>
  <c r="I16" i="7"/>
  <c r="K23" i="7"/>
  <c r="U19" i="7"/>
  <c r="M17" i="7"/>
  <c r="U12" i="7"/>
  <c r="Q22" i="7"/>
  <c r="I19" i="7"/>
  <c r="I25" i="7"/>
  <c r="U11" i="7"/>
  <c r="U23" i="7"/>
  <c r="O20" i="7"/>
  <c r="V23" i="7"/>
  <c r="S17" i="7"/>
  <c r="I17" i="7"/>
  <c r="Q24" i="7"/>
  <c r="M19" i="7"/>
  <c r="O15" i="7"/>
  <c r="S20" i="7"/>
  <c r="O24" i="7"/>
  <c r="V15" i="7"/>
  <c r="S11" i="7"/>
  <c r="S14" i="7"/>
  <c r="K20" i="7"/>
  <c r="I12" i="7"/>
  <c r="O21" i="7"/>
  <c r="K13" i="7"/>
  <c r="K18" i="7"/>
  <c r="X9" i="7"/>
  <c r="V17" i="7"/>
  <c r="V18" i="7"/>
  <c r="M21" i="7"/>
  <c r="Q21" i="7"/>
  <c r="Q12" i="7"/>
  <c r="U24" i="7"/>
  <c r="I11" i="7"/>
  <c r="K16" i="7"/>
  <c r="S22" i="7"/>
  <c r="S13" i="7"/>
  <c r="I10" i="7"/>
  <c r="I24" i="7"/>
  <c r="Q16" i="7"/>
  <c r="V24" i="7"/>
  <c r="O18" i="7"/>
  <c r="S24" i="7"/>
  <c r="O22" i="7"/>
  <c r="V12" i="7"/>
  <c r="U16" i="7"/>
  <c r="M16" i="7"/>
  <c r="S26" i="7"/>
  <c r="S12" i="7"/>
  <c r="O25" i="7"/>
  <c r="Q10" i="7"/>
  <c r="G9" i="7"/>
  <c r="E9" i="7"/>
  <c r="G23" i="7"/>
  <c r="E23" i="7"/>
  <c r="X23" i="7"/>
</calcChain>
</file>

<file path=xl/sharedStrings.xml><?xml version="1.0" encoding="utf-8"?>
<sst xmlns="http://schemas.openxmlformats.org/spreadsheetml/2006/main" count="1940" uniqueCount="199">
  <si>
    <t xml:space="preserve">ÖAMTC Hrinkow Bikes Steyr </t>
  </si>
  <si>
    <t>Name</t>
  </si>
  <si>
    <t>Club</t>
  </si>
  <si>
    <t>Jun</t>
  </si>
  <si>
    <t>Rang</t>
  </si>
  <si>
    <t>Punkte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</si>
  <si>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</si>
  <si>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</si>
  <si>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</si>
  <si>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</si>
  <si>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</si>
  <si>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</si>
  <si>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</si>
  <si>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</si>
  <si>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</si>
  <si>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ÖAMTC Power Bike Team Windhaag</t>
  </si>
  <si>
    <t>RSC ÖAMTC Bad Ischl</t>
  </si>
  <si>
    <t xml:space="preserve">Clubwertung </t>
    <phoneticPr fontId="0" type="noConversion"/>
  </si>
  <si>
    <t>2</t>
  </si>
  <si>
    <t>1</t>
  </si>
  <si>
    <t>Als Auslandseinsatz werden ausschließlich ÖRV-Entsendungen gewertet</t>
  </si>
  <si>
    <t>10 +</t>
  </si>
  <si>
    <t>9</t>
  </si>
  <si>
    <t>8</t>
  </si>
  <si>
    <t>7</t>
  </si>
  <si>
    <t>6</t>
  </si>
  <si>
    <t>5</t>
  </si>
  <si>
    <t>4</t>
  </si>
  <si>
    <t>3</t>
  </si>
  <si>
    <t>1.</t>
    <phoneticPr fontId="0" type="noConversion"/>
  </si>
  <si>
    <t>2.</t>
    <phoneticPr fontId="0" type="noConversion"/>
  </si>
  <si>
    <t>Gesamtpunkte:</t>
  </si>
  <si>
    <t>10.</t>
  </si>
  <si>
    <t>Anzahl der Streichresultate</t>
  </si>
  <si>
    <t>12.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</si>
  <si>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</si>
  <si>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</si>
  <si>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</si>
  <si>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</si>
  <si>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</si>
  <si>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</si>
  <si>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</si>
  <si>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</si>
  <si>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</si>
  <si>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Starteranzahl
Rang</t>
  </si>
  <si>
    <t>ASKÖ ARBÖ RC Linz</t>
  </si>
  <si>
    <t>Rang</t>
    <phoneticPr fontId="0" type="noConversion"/>
  </si>
  <si>
    <t>Punkte</t>
    <phoneticPr fontId="0" type="noConversion"/>
  </si>
  <si>
    <t>Von, "nicht OÖ-Athleten" errungene Punkte bleiben vakant !</t>
  </si>
  <si>
    <t>MTB Club Salzkammergut</t>
  </si>
  <si>
    <t>Auslandseinsatz</t>
  </si>
  <si>
    <t>Bike Team Kaiser</t>
  </si>
  <si>
    <t>RC ARBÖ  Grassinger Lambach</t>
  </si>
  <si>
    <t>Sportunion Bad Leonfelden</t>
  </si>
  <si>
    <t>U 9 weiblich</t>
  </si>
  <si>
    <t>U 9 männlich</t>
  </si>
  <si>
    <t>U 11weiblich</t>
  </si>
  <si>
    <t>U 11 männlich</t>
  </si>
  <si>
    <t>U 13 weiblich</t>
  </si>
  <si>
    <t>U 13 männlich</t>
  </si>
  <si>
    <t>U 15 weiblich</t>
  </si>
  <si>
    <t>U15 männlich</t>
  </si>
  <si>
    <t>U 17 weiblich</t>
  </si>
  <si>
    <t>U 17 männlich</t>
  </si>
  <si>
    <t>Juniorinnen</t>
  </si>
  <si>
    <t>Junioren</t>
  </si>
  <si>
    <t>15-16.7.2017              XCO Bad Goisern</t>
  </si>
  <si>
    <t>Union Maria Schmolln</t>
  </si>
  <si>
    <t>Auf Entscheid des SPAU findet folgendes Punkteschema Anwendung:</t>
  </si>
  <si>
    <t>Die Kategorien Junior/Innen und U17 müssen im Besitz einer gültigen ÖRV-Lizenz sein !</t>
  </si>
  <si>
    <t>Die Kategorien U15 und darunter müssen im Besitz einer gültigen ÖRV-Lizenz od. Jugend-Card sein!</t>
  </si>
  <si>
    <r>
      <t xml:space="preserve">Achtung:   </t>
    </r>
    <r>
      <rPr>
        <sz val="10"/>
        <rFont val="Arial"/>
        <family val="2"/>
      </rPr>
      <t>1 Streichresultat *) f. Kat. U 9 - Jun.</t>
    </r>
    <r>
      <rPr>
        <sz val="10"/>
        <color indexed="10"/>
        <rFont val="Arial"/>
        <family val="2"/>
      </rPr>
      <t xml:space="preserve">
</t>
    </r>
    <r>
      <rPr>
        <sz val="10"/>
        <rFont val="Arial"/>
        <family val="2"/>
      </rPr>
      <t>Das Rennen mit den niedrigsten Punkten bzw. nicht gefahrenes Rennen wird am Saisonende aus der Wertung gestrichen, Punkte-Bonifikation lt. Liste für internat. Einsätze (ausschließl. ÖRV)</t>
    </r>
  </si>
  <si>
    <t>13.4.2019
Technikbewerb
Walding</t>
  </si>
  <si>
    <t>LYSIVIR Racing Team OÖ</t>
  </si>
  <si>
    <t>18.5.2019                                              
XCE Steyr</t>
  </si>
  <si>
    <t>8.6-9.6.2019                  XCO + MXC Kleinzell</t>
  </si>
  <si>
    <t>15-16.6.2019                  XCO-ÖM Windhaag</t>
  </si>
  <si>
    <t xml:space="preserve">30.6.2019
XCO Hollenstein  </t>
  </si>
  <si>
    <t>GranitBiker Kleinzell</t>
  </si>
  <si>
    <t>Beer Leni</t>
  </si>
  <si>
    <t>Fischer Junior Racing Team</t>
  </si>
  <si>
    <t>Buchinger Amelie</t>
  </si>
  <si>
    <t>Barth Annika</t>
  </si>
  <si>
    <t>Mauracher Meike</t>
  </si>
  <si>
    <t>Gebetsroither Magdalena</t>
  </si>
  <si>
    <t>RC ARBÖ ANF Auto Eder Walding</t>
  </si>
  <si>
    <t>Reiter Lukas</t>
  </si>
  <si>
    <t>Leibetseder Moritz</t>
  </si>
  <si>
    <t>Wabitsch Gregory</t>
  </si>
  <si>
    <t>Füreder Christian</t>
  </si>
  <si>
    <t>Panny Jannik</t>
  </si>
  <si>
    <t>RC ARBÖ SK Vöest</t>
  </si>
  <si>
    <t>Haimberger Hannah</t>
  </si>
  <si>
    <t>Kerschbaumer Marlene</t>
  </si>
  <si>
    <t>Prüller Anna</t>
  </si>
  <si>
    <t>Jungwirth Klara</t>
  </si>
  <si>
    <t>Lettner Leonhard</t>
  </si>
  <si>
    <t>Beer Leo</t>
  </si>
  <si>
    <t>Wiesmayr Niklas</t>
  </si>
  <si>
    <t>Sallaberger Lukas</t>
  </si>
  <si>
    <t>Mayr Raphael</t>
  </si>
  <si>
    <t>Preslmayr Theo</t>
  </si>
  <si>
    <t>Commenda Diego</t>
  </si>
  <si>
    <t>Hihn Jonas</t>
  </si>
  <si>
    <t>Schneeberger Robin</t>
  </si>
  <si>
    <t>Schöttl Anna</t>
  </si>
  <si>
    <t>Wiesinger Sophie</t>
  </si>
  <si>
    <t>Kosch Johannes</t>
  </si>
  <si>
    <t>Friedrich Giovanni</t>
  </si>
  <si>
    <t>Haimberger Elias</t>
  </si>
  <si>
    <t>Hofer Valentin</t>
  </si>
  <si>
    <t>Hihn Simon</t>
  </si>
  <si>
    <t>Hettegger Michael</t>
  </si>
  <si>
    <t>Steinkellner Jonas</t>
  </si>
  <si>
    <t>Buchinger Raphael</t>
  </si>
  <si>
    <t>Baumann Timo</t>
  </si>
  <si>
    <t>Brandner Lea Sophie</t>
  </si>
  <si>
    <t>Stumbauer Marlies</t>
  </si>
  <si>
    <t>PopaFlo ARBÖ Feistadt</t>
  </si>
  <si>
    <t>Kosch Matthias</t>
  </si>
  <si>
    <t>Gaßner Jonas</t>
  </si>
  <si>
    <t>Pilz Jonas</t>
  </si>
  <si>
    <t>Rauschal Severin</t>
  </si>
  <si>
    <t>Leibetseder Yanick</t>
  </si>
  <si>
    <t>Gollner Emilie</t>
  </si>
  <si>
    <t>Team ESV Linz</t>
  </si>
  <si>
    <t>Preundler Fabian</t>
  </si>
  <si>
    <t>Stumbauer Lukas</t>
  </si>
  <si>
    <t>Hammerschmid Mario</t>
  </si>
  <si>
    <t>Pühringer Kilian</t>
  </si>
  <si>
    <t>Wegerer Jonas</t>
  </si>
  <si>
    <t>Berger David</t>
  </si>
  <si>
    <t>Friedrich Finley</t>
  </si>
  <si>
    <t>Niederleitner Markus</t>
  </si>
  <si>
    <t>x</t>
  </si>
  <si>
    <t>Prohaska Fabio</t>
  </si>
  <si>
    <t>Pühringer Paul</t>
  </si>
  <si>
    <t>Janko Gabriel</t>
  </si>
  <si>
    <t>Baumann Xaver</t>
  </si>
  <si>
    <t>Pumberger-Windhager Johannes</t>
  </si>
  <si>
    <t>Baumann Elias</t>
  </si>
  <si>
    <t>Pühringer Linus</t>
  </si>
  <si>
    <t>Pühringer Sophie</t>
  </si>
  <si>
    <t>Kroiß Marie</t>
  </si>
  <si>
    <t>Puchner Florian</t>
  </si>
  <si>
    <t>Schneeberger Daniel</t>
  </si>
  <si>
    <t>Werani Cara</t>
  </si>
  <si>
    <t>Reiter Vanessa</t>
  </si>
  <si>
    <t>Aumair Fiona</t>
  </si>
  <si>
    <t>Schittengruber Niklas</t>
  </si>
  <si>
    <t>Gruber Maximilian</t>
  </si>
  <si>
    <t>Schwödiauer Konstantin</t>
  </si>
  <si>
    <t>Schwödiauer Jakob</t>
  </si>
  <si>
    <t>Katzlinger Lorenz</t>
  </si>
  <si>
    <t>Breitenfellner Markus</t>
  </si>
  <si>
    <t>Leng Jakob</t>
  </si>
  <si>
    <t>Team DNA Eindruck Sarleinsbach</t>
  </si>
  <si>
    <t>Pirklbauer Fabian</t>
  </si>
  <si>
    <t>abgesagt!</t>
  </si>
  <si>
    <t>Jungwirth Emil</t>
  </si>
  <si>
    <t>Mauracher Timo</t>
  </si>
  <si>
    <t>Höglinger Mimi</t>
  </si>
  <si>
    <t>Aumair Timo</t>
  </si>
  <si>
    <t>Reitetschläger Bastian</t>
  </si>
  <si>
    <t>Janko Kilian</t>
  </si>
  <si>
    <t>*)</t>
  </si>
  <si>
    <t>Baumann Elvy</t>
  </si>
  <si>
    <t>Schürz Felix</t>
  </si>
  <si>
    <t>Sommer Nicole</t>
  </si>
  <si>
    <t>Breitenfellner Juliane</t>
  </si>
  <si>
    <t>Sommer Clara</t>
  </si>
  <si>
    <t>Preinerstorfer Laura</t>
  </si>
  <si>
    <t>Badegruber Lars</t>
  </si>
  <si>
    <t>RC ARBÖ Felbermayr Wels</t>
  </si>
  <si>
    <t>Attwenger Moritz</t>
  </si>
  <si>
    <t>Dirisamer Moritz</t>
  </si>
  <si>
    <t>Schittengruber Alina</t>
  </si>
  <si>
    <t>Dirisamer Jan</t>
  </si>
  <si>
    <t>Schöttl Laura</t>
  </si>
  <si>
    <t>Werani Luca</t>
  </si>
  <si>
    <t>15.9.2019              
XCO Ottenschlag</t>
  </si>
  <si>
    <t>22.9.2019                
XCO Kürnberg</t>
  </si>
  <si>
    <t>18.5.2019                                             
XCE Steyr</t>
  </si>
  <si>
    <t>8.6-9.6.2019                  
XCO + MXC Kleinzell</t>
  </si>
  <si>
    <t>15-16.6.2019                  
XCO-ÖM Windhaag</t>
  </si>
  <si>
    <t>15-16.7.2017              
XCO Bad Goisern</t>
  </si>
  <si>
    <t>Mairzedt Paul</t>
  </si>
  <si>
    <t>1*)</t>
  </si>
  <si>
    <t>5*)</t>
  </si>
  <si>
    <t>12*)</t>
  </si>
  <si>
    <t>2*)</t>
  </si>
  <si>
    <t>8*)</t>
  </si>
  <si>
    <t>11*)</t>
  </si>
  <si>
    <t>13*)</t>
  </si>
  <si>
    <t>16*)</t>
  </si>
  <si>
    <t>10*)</t>
  </si>
  <si>
    <t>3*)</t>
  </si>
  <si>
    <t>7*)</t>
  </si>
  <si>
    <t>17*)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</si>
</sst>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\ &quot;km&quot;"/>
    <numFmt numFmtId="165" formatCode="0.0%"/>
    <numFmt numFmtId="166" formatCode="_-[$€-C07]\ * #,##0_-;\-[$€-C07]\ * #,##0_-;_-[$€-C07]\ * &quot;-&quot;_-;_-@_-"/>
  </numFmts>
  <fonts count="17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8"/>
      <name val="Verdana"/>
      <family val="2"/>
    </font>
    <font>
      <sz val="10"/>
      <color indexed="8"/>
      <name val="Arial"/>
      <family val="2"/>
      <charset val="204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10"/>
      <name val="Arial"/>
      <family val="2"/>
    </font>
    <font>
      <b/>
      <sz val="12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sz val="8"/>
      <name val="Calibri"/>
      <family val="2"/>
      <scheme val="minor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33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9" fontId="1" fillId="0" borderId="0" applyFont="0" applyFill="0" applyBorder="0" applyAlignment="0" applyProtection="0"/>
  </cellStyleXfs>
  <cellXfs count="205">
    <xf numFmtId="0" fontId="0" fillId="0" borderId="0" xfId="0"/>
    <xf numFmtId="0" fontId="4" fillId="0" borderId="0" xfId="0" applyFo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7" xfId="0" applyFont="1" applyBorder="1" applyAlignment="1">
      <alignment horizontal="left" wrapText="1"/>
    </xf>
    <xf numFmtId="49" fontId="3" fillId="0" borderId="18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4" fillId="2" borderId="13" xfId="0" applyFont="1" applyFill="1" applyBorder="1"/>
    <xf numFmtId="0" fontId="4" fillId="2" borderId="1" xfId="0" applyFont="1" applyFill="1" applyBorder="1" applyAlignment="1">
      <alignment horizontal="center" vertical="center"/>
    </xf>
    <xf numFmtId="166" fontId="4" fillId="0" borderId="0" xfId="0" applyNumberFormat="1" applyFont="1"/>
    <xf numFmtId="0" fontId="4" fillId="0" borderId="13" xfId="0" applyFont="1" applyBorder="1"/>
    <xf numFmtId="0" fontId="2" fillId="0" borderId="32" xfId="0" applyFont="1" applyBorder="1"/>
    <xf numFmtId="0" fontId="2" fillId="0" borderId="1" xfId="0" applyFont="1" applyBorder="1"/>
    <xf numFmtId="0" fontId="9" fillId="0" borderId="26" xfId="0" applyFont="1" applyBorder="1" applyAlignment="1">
      <alignment horizontal="center" vertical="center" textRotation="90"/>
    </xf>
    <xf numFmtId="0" fontId="4" fillId="0" borderId="1" xfId="0" applyFont="1" applyBorder="1"/>
    <xf numFmtId="0" fontId="2" fillId="0" borderId="2" xfId="0" applyFont="1" applyBorder="1"/>
    <xf numFmtId="0" fontId="9" fillId="0" borderId="36" xfId="0" applyFont="1" applyBorder="1" applyAlignment="1">
      <alignment horizontal="center"/>
    </xf>
    <xf numFmtId="0" fontId="4" fillId="0" borderId="3" xfId="0" applyFont="1" applyBorder="1"/>
    <xf numFmtId="0" fontId="10" fillId="0" borderId="3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4" xfId="0" applyFont="1" applyBorder="1"/>
    <xf numFmtId="0" fontId="4" fillId="0" borderId="5" xfId="0" applyFont="1" applyBorder="1"/>
    <xf numFmtId="0" fontId="4" fillId="2" borderId="27" xfId="0" applyFont="1" applyFill="1" applyBorder="1" applyAlignment="1">
      <alignment horizontal="center" vertical="center" textRotation="180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textRotation="180"/>
    </xf>
    <xf numFmtId="0" fontId="9" fillId="0" borderId="59" xfId="0" applyFont="1" applyBorder="1" applyAlignment="1">
      <alignment horizontal="center" vertical="center" textRotation="180"/>
    </xf>
    <xf numFmtId="0" fontId="7" fillId="0" borderId="71" xfId="0" applyFont="1" applyBorder="1" applyAlignment="1">
      <alignment horizontal="center" vertical="center" textRotation="180"/>
    </xf>
    <xf numFmtId="0" fontId="9" fillId="0" borderId="72" xfId="0" applyFont="1" applyBorder="1" applyAlignment="1">
      <alignment horizontal="center" vertical="center" textRotation="180"/>
    </xf>
    <xf numFmtId="0" fontId="9" fillId="0" borderId="71" xfId="0" applyFont="1" applyBorder="1" applyAlignment="1">
      <alignment horizontal="center" vertical="center" textRotation="180"/>
    </xf>
    <xf numFmtId="0" fontId="2" fillId="0" borderId="3" xfId="0" applyFont="1" applyBorder="1"/>
    <xf numFmtId="0" fontId="2" fillId="0" borderId="6" xfId="0" applyFont="1" applyBorder="1"/>
    <xf numFmtId="0" fontId="9" fillId="2" borderId="42" xfId="0" applyFont="1" applyFill="1" applyBorder="1" applyAlignment="1">
      <alignment horizontal="center" vertical="center" textRotation="180"/>
    </xf>
    <xf numFmtId="0" fontId="9" fillId="2" borderId="75" xfId="0" applyFont="1" applyFill="1" applyBorder="1" applyAlignment="1">
      <alignment horizontal="center" vertical="center" textRotation="180"/>
    </xf>
    <xf numFmtId="0" fontId="9" fillId="2" borderId="40" xfId="0" applyFont="1" applyFill="1" applyBorder="1" applyAlignment="1">
      <alignment horizontal="center" vertical="center" textRotation="180"/>
    </xf>
    <xf numFmtId="0" fontId="9" fillId="0" borderId="41" xfId="0" applyFont="1" applyBorder="1" applyAlignment="1">
      <alignment horizontal="center" vertical="center" textRotation="180"/>
    </xf>
    <xf numFmtId="0" fontId="9" fillId="2" borderId="78" xfId="0" applyFont="1" applyFill="1" applyBorder="1" applyAlignment="1">
      <alignment horizontal="center" vertical="center" textRotation="180"/>
    </xf>
    <xf numFmtId="0" fontId="7" fillId="0" borderId="72" xfId="0" applyFont="1" applyBorder="1" applyAlignment="1">
      <alignment horizontal="center" vertical="center" textRotation="180"/>
    </xf>
    <xf numFmtId="0" fontId="2" fillId="0" borderId="63" xfId="0" applyFont="1" applyBorder="1"/>
    <xf numFmtId="0" fontId="7" fillId="0" borderId="26" xfId="0" applyFont="1" applyBorder="1" applyAlignment="1">
      <alignment horizontal="center" vertical="center" textRotation="90"/>
    </xf>
    <xf numFmtId="0" fontId="8" fillId="0" borderId="27" xfId="0" applyFont="1" applyBorder="1" applyAlignment="1">
      <alignment horizontal="center"/>
    </xf>
    <xf numFmtId="0" fontId="9" fillId="0" borderId="3" xfId="0" applyFont="1" applyBorder="1"/>
    <xf numFmtId="165" fontId="9" fillId="0" borderId="0" xfId="2" applyNumberFormat="1" applyFont="1" applyAlignment="1">
      <alignment horizontal="center"/>
    </xf>
    <xf numFmtId="0" fontId="9" fillId="0" borderId="32" xfId="0" applyFont="1" applyBorder="1"/>
    <xf numFmtId="0" fontId="9" fillId="0" borderId="6" xfId="0" applyFont="1" applyBorder="1"/>
    <xf numFmtId="0" fontId="9" fillId="0" borderId="1" xfId="0" applyFont="1" applyBorder="1"/>
    <xf numFmtId="0" fontId="9" fillId="0" borderId="3" xfId="0" applyFont="1" applyBorder="1" applyAlignment="1">
      <alignment horizontal="right"/>
    </xf>
    <xf numFmtId="0" fontId="9" fillId="0" borderId="3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0" xfId="0" applyFont="1"/>
    <xf numFmtId="0" fontId="9" fillId="0" borderId="34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" xfId="0" applyFont="1" applyBorder="1" applyAlignment="1">
      <alignment horizontal="right"/>
    </xf>
    <xf numFmtId="0" fontId="9" fillId="0" borderId="4" xfId="0" applyFont="1" applyBorder="1"/>
    <xf numFmtId="0" fontId="9" fillId="0" borderId="3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" xfId="0" applyFont="1" applyBorder="1"/>
    <xf numFmtId="0" fontId="9" fillId="0" borderId="24" xfId="0" applyFont="1" applyBorder="1"/>
    <xf numFmtId="0" fontId="9" fillId="0" borderId="1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66" fontId="9" fillId="0" borderId="0" xfId="0" applyNumberFormat="1" applyFont="1"/>
    <xf numFmtId="0" fontId="9" fillId="0" borderId="38" xfId="0" applyFont="1" applyBorder="1"/>
    <xf numFmtId="0" fontId="13" fillId="0" borderId="34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9" fillId="0" borderId="2" xfId="0" applyFont="1" applyBorder="1"/>
    <xf numFmtId="0" fontId="9" fillId="0" borderId="7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/>
    </xf>
    <xf numFmtId="1" fontId="9" fillId="0" borderId="13" xfId="0" applyNumberFormat="1" applyFont="1" applyBorder="1"/>
    <xf numFmtId="0" fontId="9" fillId="0" borderId="45" xfId="0" applyFont="1" applyBorder="1" applyAlignment="1">
      <alignment horizontal="center" vertical="center"/>
    </xf>
    <xf numFmtId="1" fontId="9" fillId="0" borderId="3" xfId="0" applyNumberFormat="1" applyFont="1" applyBorder="1"/>
    <xf numFmtId="1" fontId="9" fillId="0" borderId="32" xfId="0" applyNumberFormat="1" applyFont="1" applyBorder="1"/>
    <xf numFmtId="0" fontId="9" fillId="0" borderId="76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39" xfId="0" applyFont="1" applyBorder="1"/>
    <xf numFmtId="1" fontId="9" fillId="0" borderId="6" xfId="0" applyNumberFormat="1" applyFont="1" applyBorder="1"/>
    <xf numFmtId="0" fontId="9" fillId="0" borderId="55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0" fontId="9" fillId="0" borderId="56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31" xfId="0" applyFont="1" applyBorder="1"/>
    <xf numFmtId="0" fontId="9" fillId="0" borderId="7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/>
    </xf>
    <xf numFmtId="0" fontId="9" fillId="0" borderId="6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/>
    </xf>
    <xf numFmtId="0" fontId="2" fillId="0" borderId="5" xfId="0" applyFont="1" applyBorder="1"/>
    <xf numFmtId="0" fontId="13" fillId="0" borderId="79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57" xfId="0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9" fillId="0" borderId="81" xfId="0" applyFont="1" applyBorder="1"/>
    <xf numFmtId="0" fontId="9" fillId="0" borderId="61" xfId="0" applyFont="1" applyBorder="1"/>
    <xf numFmtId="0" fontId="9" fillId="0" borderId="68" xfId="0" applyFont="1" applyBorder="1"/>
    <xf numFmtId="0" fontId="9" fillId="0" borderId="61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/>
    <xf numFmtId="0" fontId="10" fillId="0" borderId="32" xfId="0" applyFont="1" applyBorder="1" applyAlignment="1">
      <alignment horizontal="right"/>
    </xf>
    <xf numFmtId="0" fontId="9" fillId="0" borderId="62" xfId="0" applyFont="1" applyBorder="1"/>
    <xf numFmtId="0" fontId="9" fillId="0" borderId="84" xfId="0" applyFont="1" applyBorder="1" applyAlignment="1">
      <alignment horizontal="center"/>
    </xf>
    <xf numFmtId="0" fontId="13" fillId="0" borderId="52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4" borderId="28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9" fillId="6" borderId="34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12" fillId="0" borderId="63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9" fillId="0" borderId="73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164" fontId="9" fillId="3" borderId="39" xfId="0" applyNumberFormat="1" applyFont="1" applyFill="1" applyBorder="1" applyAlignment="1">
      <alignment horizontal="center"/>
    </xf>
    <xf numFmtId="164" fontId="9" fillId="3" borderId="37" xfId="0" applyNumberFormat="1" applyFont="1" applyFill="1" applyBorder="1" applyAlignment="1">
      <alignment horizontal="center"/>
    </xf>
    <xf numFmtId="164" fontId="9" fillId="3" borderId="28" xfId="0" applyNumberFormat="1" applyFont="1" applyFill="1" applyBorder="1" applyAlignment="1">
      <alignment horizontal="center"/>
    </xf>
    <xf numFmtId="164" fontId="9" fillId="3" borderId="29" xfId="0" applyNumberFormat="1" applyFont="1" applyFill="1" applyBorder="1" applyAlignment="1">
      <alignment horizontal="center"/>
    </xf>
    <xf numFmtId="0" fontId="11" fillId="0" borderId="64" xfId="0" applyFont="1" applyBorder="1" applyAlignment="1">
      <alignment horizontal="left" wrapText="1"/>
    </xf>
    <xf numFmtId="0" fontId="11" fillId="0" borderId="66" xfId="0" applyFont="1" applyBorder="1" applyAlignment="1">
      <alignment horizontal="left" wrapText="1"/>
    </xf>
    <xf numFmtId="0" fontId="11" fillId="0" borderId="61" xfId="0" applyFont="1" applyBorder="1" applyAlignment="1">
      <alignment horizontal="left" wrapText="1"/>
    </xf>
    <xf numFmtId="0" fontId="11" fillId="0" borderId="68" xfId="0" applyFont="1" applyBorder="1" applyAlignment="1">
      <alignment horizontal="left" wrapText="1"/>
    </xf>
    <xf numFmtId="0" fontId="11" fillId="0" borderId="62" xfId="0" applyFont="1" applyBorder="1" applyAlignment="1">
      <alignment horizontal="left" wrapText="1"/>
    </xf>
    <xf numFmtId="0" fontId="11" fillId="0" borderId="24" xfId="0" applyFont="1" applyBorder="1" applyAlignment="1">
      <alignment horizontal="left" wrapText="1"/>
    </xf>
    <xf numFmtId="164" fontId="16" fillId="3" borderId="64" xfId="0" applyNumberFormat="1" applyFont="1" applyFill="1" applyBorder="1" applyAlignment="1">
      <alignment horizontal="center" vertical="center" textRotation="180"/>
    </xf>
    <xf numFmtId="164" fontId="16" fillId="3" borderId="66" xfId="0" applyNumberFormat="1" applyFont="1" applyFill="1" applyBorder="1" applyAlignment="1">
      <alignment horizontal="center" vertical="center" textRotation="180"/>
    </xf>
    <xf numFmtId="164" fontId="16" fillId="3" borderId="61" xfId="0" applyNumberFormat="1" applyFont="1" applyFill="1" applyBorder="1" applyAlignment="1">
      <alignment horizontal="center" vertical="center" textRotation="180"/>
    </xf>
    <xf numFmtId="164" fontId="16" fillId="3" borderId="68" xfId="0" applyNumberFormat="1" applyFont="1" applyFill="1" applyBorder="1" applyAlignment="1">
      <alignment horizontal="center" vertical="center" textRotation="180"/>
    </xf>
    <xf numFmtId="164" fontId="16" fillId="3" borderId="62" xfId="0" applyNumberFormat="1" applyFont="1" applyFill="1" applyBorder="1" applyAlignment="1">
      <alignment horizontal="center" vertical="center" textRotation="180"/>
    </xf>
    <xf numFmtId="164" fontId="16" fillId="3" borderId="24" xfId="0" applyNumberFormat="1" applyFont="1" applyFill="1" applyBorder="1" applyAlignment="1">
      <alignment horizontal="center" vertical="center" textRotation="180"/>
    </xf>
    <xf numFmtId="164" fontId="9" fillId="0" borderId="28" xfId="0" applyNumberFormat="1" applyFont="1" applyBorder="1" applyAlignment="1">
      <alignment horizontal="center"/>
    </xf>
    <xf numFmtId="164" fontId="9" fillId="0" borderId="29" xfId="0" applyNumberFormat="1" applyFont="1" applyBorder="1" applyAlignment="1">
      <alignment horizontal="center"/>
    </xf>
    <xf numFmtId="0" fontId="9" fillId="2" borderId="82" xfId="0" applyFont="1" applyFill="1" applyBorder="1" applyAlignment="1">
      <alignment horizontal="center" vertical="center" textRotation="180" wrapText="1"/>
    </xf>
    <xf numFmtId="0" fontId="9" fillId="2" borderId="83" xfId="0" applyFont="1" applyFill="1" applyBorder="1" applyAlignment="1">
      <alignment horizontal="center" vertical="center" textRotation="180" wrapText="1"/>
    </xf>
    <xf numFmtId="0" fontId="9" fillId="2" borderId="13" xfId="0" applyFont="1" applyFill="1" applyBorder="1" applyAlignment="1">
      <alignment horizontal="center" vertical="center" textRotation="180"/>
    </xf>
    <xf numFmtId="0" fontId="9" fillId="2" borderId="38" xfId="0" applyFont="1" applyFill="1" applyBorder="1" applyAlignment="1">
      <alignment horizontal="center" vertical="center" textRotation="180"/>
    </xf>
    <xf numFmtId="0" fontId="9" fillId="2" borderId="5" xfId="0" applyFont="1" applyFill="1" applyBorder="1" applyAlignment="1">
      <alignment horizontal="center" vertical="center" textRotation="180"/>
    </xf>
    <xf numFmtId="0" fontId="9" fillId="2" borderId="63" xfId="0" applyFont="1" applyFill="1" applyBorder="1" applyAlignment="1">
      <alignment horizontal="center" vertical="center" textRotation="180" wrapText="1"/>
    </xf>
    <xf numFmtId="0" fontId="9" fillId="2" borderId="27" xfId="0" applyFont="1" applyFill="1" applyBorder="1" applyAlignment="1">
      <alignment horizontal="center" vertical="center" textRotation="180" wrapText="1"/>
    </xf>
    <xf numFmtId="0" fontId="4" fillId="0" borderId="13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2" borderId="38" xfId="0" applyFont="1" applyFill="1" applyBorder="1" applyAlignment="1">
      <alignment textRotation="180"/>
    </xf>
    <xf numFmtId="0" fontId="9" fillId="2" borderId="5" xfId="0" applyFont="1" applyFill="1" applyBorder="1" applyAlignment="1">
      <alignment textRotation="180"/>
    </xf>
  </cellXfs>
  <cellStyles count="3">
    <cellStyle name="Normal_Wertung U7 (2)" xfId="1" xr:uid="{00000000-0005-0000-0000-000000000000}"/>
    <cellStyle name="Prozent" xfId="2" builtinId="5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33"/>
      <color rgb="FF00FF00"/>
      <color rgb="FF66FF33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842010</xdr:colOff>
      <xdr:row>6</xdr:row>
      <xdr:rowOff>76200</xdr:rowOff>
    </xdr:from>
    <xdr:to>
      <xdr:col>1</xdr:col>
      <xdr:colOff>1047668</xdr:colOff>
      <xdr:row>6</xdr:row>
      <xdr:rowOff>77788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DD46AC3B-5249-4E83-812C-B7885FBEB591}"/>
            </a:ext>
          </a:extLst>
        </xdr:cNvPr>
        <xdr:cNvCxnSpPr/>
      </xdr:nvCxnSpPr>
      <xdr:spPr>
        <a:xfrm>
          <a:off x="1085850" y="885825"/>
          <a:ext cx="1905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516890</xdr:colOff>
      <xdr:row>6</xdr:row>
      <xdr:rowOff>146051</xdr:rowOff>
    </xdr:from>
    <xdr:to>
      <xdr:col>1</xdr:col>
      <xdr:colOff>516895</xdr:colOff>
      <xdr:row>7</xdr:row>
      <xdr:rowOff>458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C211EA7E-0407-4DB8-A0BE-B5E6944B0204}"/>
            </a:ext>
          </a:extLst>
        </xdr:cNvPr>
        <xdr:cNvCxnSpPr/>
      </xdr:nvCxnSpPr>
      <xdr:spPr>
        <a:xfrm rot="5400000">
          <a:off x="657226" y="1038225"/>
          <a:ext cx="171454" cy="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280416</xdr:colOff>
      <xdr:row>28</xdr:row>
      <xdr:rowOff>0</xdr:rowOff>
    </xdr:from>
    <xdr:to>
      <xdr:col>2</xdr:col>
      <xdr:colOff>280421</xdr:colOff>
      <xdr:row>28</xdr:row>
      <xdr:rowOff>165303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9A6E4EAF-3F62-4E76-8205-3F5BA44368AD}"/>
            </a:ext>
          </a:extLst>
        </xdr:cNvPr>
        <xdr:cNvCxnSpPr/>
      </xdr:nvCxnSpPr>
      <xdr:spPr>
        <a:xfrm rot="5400000">
          <a:off x="1557175" y="5014313"/>
          <a:ext cx="165303" cy="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Y144"/>
  <sheetViews>
    <sheetView showZeros="0" zoomScaleNormal="100" workbookViewId="0">
      <pane ySplit="8" topLeftCell="A132" activePane="bottomLeft" state="frozen"/>
      <selection activeCell="T2" sqref="T2:U2"/>
      <selection pane="bottomLeft" activeCell="B126" sqref="B126:X144"/>
    </sheetView>
  </sheetViews>
  <sheetFormatPr baseColWidth="10" defaultColWidth="11.44140625" defaultRowHeight="13.8" x14ac:dyDescent="0.25"/>
  <cols>
    <col min="1" max="1" width="3.33203125" style="1" customWidth="1"/>
    <col min="2" max="2" width="16.6640625" style="1" customWidth="1"/>
    <col min="3" max="3" width="27.44140625" style="1" customWidth="1"/>
    <col min="4" max="4" width="2.44140625" style="1" customWidth="1"/>
    <col min="5" max="5" width="4.6640625" style="1" customWidth="1"/>
    <col min="6" max="18" width="3.88671875" style="1" customWidth="1"/>
    <col min="19" max="19" width="3.88671875" style="20" customWidth="1"/>
    <col min="20" max="21" width="3.88671875" style="1" customWidth="1"/>
    <col min="22" max="22" width="3.44140625" style="21" customWidth="1"/>
    <col min="23" max="23" width="0" style="1" hidden="1" customWidth="1"/>
    <col min="24" max="24" width="7.44140625" style="1" customWidth="1"/>
    <col min="25" max="25" width="10.109375" style="24" customWidth="1"/>
    <col min="26" max="26" width="4.6640625" style="1" customWidth="1"/>
    <col min="27" max="16384" width="11.44140625" style="1"/>
  </cols>
  <sheetData>
    <row r="1" spans="1:25" ht="87" customHeight="1" x14ac:dyDescent="0.25">
      <c r="A1" s="22"/>
      <c r="B1" s="23" t="s">
        <v>1</v>
      </c>
      <c r="C1" s="23" t="s">
        <v>2</v>
      </c>
      <c r="D1" s="195" t="s">
        <v>33</v>
      </c>
      <c r="E1" s="37"/>
      <c r="F1" s="198" t="s">
        <v>72</v>
      </c>
      <c r="G1" s="199"/>
      <c r="H1" s="198" t="s">
        <v>74</v>
      </c>
      <c r="I1" s="199"/>
      <c r="J1" s="198" t="s">
        <v>75</v>
      </c>
      <c r="K1" s="199"/>
      <c r="L1" s="198" t="s">
        <v>76</v>
      </c>
      <c r="M1" s="199"/>
      <c r="N1" s="193" t="s">
        <v>77</v>
      </c>
      <c r="O1" s="194"/>
      <c r="P1" s="198" t="s">
        <v>66</v>
      </c>
      <c r="Q1" s="199"/>
      <c r="R1" s="198" t="s">
        <v>180</v>
      </c>
      <c r="S1" s="199"/>
      <c r="T1" s="198" t="s">
        <v>181</v>
      </c>
      <c r="U1" s="199"/>
      <c r="V1" s="195"/>
    </row>
    <row r="2" spans="1:25" ht="12.75" customHeight="1" x14ac:dyDescent="0.25">
      <c r="A2" s="200"/>
      <c r="B2" s="179" t="s">
        <v>71</v>
      </c>
      <c r="C2" s="180"/>
      <c r="D2" s="196"/>
      <c r="E2" s="38">
        <v>9</v>
      </c>
      <c r="F2" s="175"/>
      <c r="G2" s="176"/>
      <c r="H2" s="175"/>
      <c r="I2" s="176"/>
      <c r="J2" s="175"/>
      <c r="K2" s="176"/>
      <c r="L2" s="175"/>
      <c r="M2" s="176"/>
      <c r="N2" s="185" t="s">
        <v>158</v>
      </c>
      <c r="O2" s="186"/>
      <c r="P2" s="175"/>
      <c r="Q2" s="176"/>
      <c r="R2" s="175"/>
      <c r="S2" s="176"/>
      <c r="T2" s="175"/>
      <c r="U2" s="176"/>
      <c r="V2" s="196"/>
    </row>
    <row r="3" spans="1:25" ht="12.75" customHeight="1" x14ac:dyDescent="0.25">
      <c r="A3" s="201"/>
      <c r="B3" s="181"/>
      <c r="C3" s="182"/>
      <c r="D3" s="196"/>
      <c r="E3" s="39">
        <v>11</v>
      </c>
      <c r="F3" s="177"/>
      <c r="G3" s="178"/>
      <c r="H3" s="177"/>
      <c r="I3" s="178"/>
      <c r="J3" s="177"/>
      <c r="K3" s="178"/>
      <c r="L3" s="177"/>
      <c r="M3" s="178"/>
      <c r="N3" s="187"/>
      <c r="O3" s="188"/>
      <c r="P3" s="177"/>
      <c r="Q3" s="178"/>
      <c r="R3" s="177"/>
      <c r="S3" s="178"/>
      <c r="T3" s="177"/>
      <c r="U3" s="178"/>
      <c r="V3" s="196"/>
    </row>
    <row r="4" spans="1:25" ht="12.75" customHeight="1" x14ac:dyDescent="0.25">
      <c r="A4" s="201"/>
      <c r="B4" s="181"/>
      <c r="C4" s="182"/>
      <c r="D4" s="203"/>
      <c r="E4" s="39">
        <v>13</v>
      </c>
      <c r="F4" s="175"/>
      <c r="G4" s="176"/>
      <c r="H4" s="177"/>
      <c r="I4" s="178"/>
      <c r="J4" s="177"/>
      <c r="K4" s="178"/>
      <c r="L4" s="177"/>
      <c r="M4" s="178"/>
      <c r="N4" s="187"/>
      <c r="O4" s="188"/>
      <c r="P4" s="177"/>
      <c r="Q4" s="178"/>
      <c r="R4" s="177"/>
      <c r="S4" s="178"/>
      <c r="T4" s="177"/>
      <c r="U4" s="178"/>
      <c r="V4" s="196"/>
    </row>
    <row r="5" spans="1:25" ht="12.75" customHeight="1" x14ac:dyDescent="0.25">
      <c r="A5" s="201"/>
      <c r="B5" s="181"/>
      <c r="C5" s="182"/>
      <c r="D5" s="203"/>
      <c r="E5" s="39">
        <v>15</v>
      </c>
      <c r="F5" s="177"/>
      <c r="G5" s="178"/>
      <c r="H5" s="177"/>
      <c r="I5" s="178"/>
      <c r="J5" s="177"/>
      <c r="K5" s="178"/>
      <c r="L5" s="177"/>
      <c r="M5" s="178"/>
      <c r="N5" s="187"/>
      <c r="O5" s="188"/>
      <c r="P5" s="177"/>
      <c r="Q5" s="178"/>
      <c r="R5" s="177"/>
      <c r="S5" s="178"/>
      <c r="T5" s="177"/>
      <c r="U5" s="178"/>
      <c r="V5" s="196"/>
    </row>
    <row r="6" spans="1:25" ht="12.75" customHeight="1" x14ac:dyDescent="0.25">
      <c r="A6" s="201"/>
      <c r="B6" s="181"/>
      <c r="C6" s="182"/>
      <c r="D6" s="203"/>
      <c r="E6" s="39">
        <v>17</v>
      </c>
      <c r="F6" s="177"/>
      <c r="G6" s="178"/>
      <c r="H6" s="177"/>
      <c r="I6" s="178"/>
      <c r="J6" s="177"/>
      <c r="K6" s="178"/>
      <c r="L6" s="177"/>
      <c r="M6" s="178"/>
      <c r="N6" s="187"/>
      <c r="O6" s="188"/>
      <c r="P6" s="177">
        <v>22.1</v>
      </c>
      <c r="Q6" s="178"/>
      <c r="R6" s="177"/>
      <c r="S6" s="178"/>
      <c r="T6" s="177"/>
      <c r="U6" s="178"/>
      <c r="V6" s="196"/>
    </row>
    <row r="7" spans="1:25" ht="12.75" customHeight="1" x14ac:dyDescent="0.25">
      <c r="A7" s="202"/>
      <c r="B7" s="183"/>
      <c r="C7" s="184"/>
      <c r="D7" s="203"/>
      <c r="E7" s="40" t="s">
        <v>3</v>
      </c>
      <c r="F7" s="191"/>
      <c r="G7" s="192"/>
      <c r="H7" s="177"/>
      <c r="I7" s="178"/>
      <c r="J7" s="177">
        <v>27</v>
      </c>
      <c r="K7" s="178"/>
      <c r="L7" s="177"/>
      <c r="M7" s="178"/>
      <c r="N7" s="189"/>
      <c r="O7" s="190"/>
      <c r="P7" s="177">
        <v>37.9</v>
      </c>
      <c r="Q7" s="178"/>
      <c r="R7" s="177"/>
      <c r="S7" s="178"/>
      <c r="T7" s="177"/>
      <c r="U7" s="178"/>
      <c r="V7" s="196"/>
    </row>
    <row r="8" spans="1:25" ht="38.1" customHeight="1" x14ac:dyDescent="0.25">
      <c r="A8" s="29"/>
      <c r="B8" s="171" t="s">
        <v>54</v>
      </c>
      <c r="C8" s="172"/>
      <c r="D8" s="204"/>
      <c r="E8" s="41"/>
      <c r="F8" s="50" t="s">
        <v>4</v>
      </c>
      <c r="G8" s="51" t="s">
        <v>5</v>
      </c>
      <c r="H8" s="50" t="s">
        <v>4</v>
      </c>
      <c r="I8" s="51" t="s">
        <v>5</v>
      </c>
      <c r="J8" s="50" t="s">
        <v>4</v>
      </c>
      <c r="K8" s="51" t="s">
        <v>5</v>
      </c>
      <c r="L8" s="50" t="s">
        <v>4</v>
      </c>
      <c r="M8" s="51" t="s">
        <v>5</v>
      </c>
      <c r="N8" s="50" t="s">
        <v>4</v>
      </c>
      <c r="O8" s="51" t="s">
        <v>5</v>
      </c>
      <c r="P8" s="52" t="s">
        <v>46</v>
      </c>
      <c r="Q8" s="44" t="s">
        <v>47</v>
      </c>
      <c r="R8" s="50" t="s">
        <v>4</v>
      </c>
      <c r="S8" s="53" t="s">
        <v>5</v>
      </c>
      <c r="T8" s="50" t="s">
        <v>4</v>
      </c>
      <c r="U8" s="44" t="s">
        <v>5</v>
      </c>
      <c r="V8" s="197"/>
    </row>
    <row r="9" spans="1:25" s="71" customFormat="1" ht="12" customHeight="1" x14ac:dyDescent="0.2">
      <c r="A9" s="85" t="s">
        <v>6</v>
      </c>
      <c r="B9" s="93" t="s">
        <v>79</v>
      </c>
      <c r="C9" s="59" t="s">
        <v>80</v>
      </c>
      <c r="D9" s="59">
        <f t="shared" ref="D9:D14" si="0">COUNTIF(F9:U9,"*)")</f>
        <v>1</v>
      </c>
      <c r="E9" s="133">
        <f>SUM(G9+I9+K9+M9+O9+Q9+S9+U9)</f>
        <v>91</v>
      </c>
      <c r="F9" s="134">
        <v>1</v>
      </c>
      <c r="G9" s="67">
        <v>14</v>
      </c>
      <c r="H9" s="134">
        <v>1</v>
      </c>
      <c r="I9" s="105">
        <v>12</v>
      </c>
      <c r="J9" s="134">
        <v>2</v>
      </c>
      <c r="K9" s="67">
        <v>18</v>
      </c>
      <c r="L9" s="64">
        <v>1</v>
      </c>
      <c r="M9" s="67">
        <v>14</v>
      </c>
      <c r="N9" s="64" t="s">
        <v>134</v>
      </c>
      <c r="O9" s="67"/>
      <c r="P9" s="64">
        <v>1</v>
      </c>
      <c r="Q9" s="67">
        <v>20</v>
      </c>
      <c r="R9" s="64" t="s">
        <v>187</v>
      </c>
      <c r="S9" s="67"/>
      <c r="T9" s="64">
        <v>1</v>
      </c>
      <c r="U9" s="63">
        <v>13</v>
      </c>
      <c r="V9" s="38">
        <v>12</v>
      </c>
      <c r="Y9" s="92"/>
    </row>
    <row r="10" spans="1:25" s="71" customFormat="1" ht="12" customHeight="1" x14ac:dyDescent="0.2">
      <c r="A10" s="85" t="s">
        <v>7</v>
      </c>
      <c r="B10" s="60" t="s">
        <v>84</v>
      </c>
      <c r="C10" s="57" t="s">
        <v>73</v>
      </c>
      <c r="D10" s="59">
        <f t="shared" si="0"/>
        <v>1</v>
      </c>
      <c r="E10" s="133">
        <f t="shared" ref="E10:E13" si="1">SUM(G10+I10+K10+M10+O10+Q10+S10+U10)</f>
        <v>64</v>
      </c>
      <c r="F10" s="135">
        <v>5</v>
      </c>
      <c r="G10" s="73">
        <v>7</v>
      </c>
      <c r="H10" s="88">
        <v>2</v>
      </c>
      <c r="I10" s="70">
        <v>10</v>
      </c>
      <c r="J10" s="72">
        <v>10</v>
      </c>
      <c r="K10" s="74">
        <v>9</v>
      </c>
      <c r="L10" s="72" t="s">
        <v>188</v>
      </c>
      <c r="M10" s="74"/>
      <c r="N10" s="72" t="s">
        <v>134</v>
      </c>
      <c r="O10" s="74"/>
      <c r="P10" s="72">
        <v>3</v>
      </c>
      <c r="Q10" s="74">
        <v>16</v>
      </c>
      <c r="R10" s="72">
        <v>2</v>
      </c>
      <c r="S10" s="74">
        <v>10</v>
      </c>
      <c r="T10" s="72">
        <v>2</v>
      </c>
      <c r="U10" s="73">
        <v>12</v>
      </c>
      <c r="V10" s="39">
        <v>7</v>
      </c>
      <c r="Y10" s="92"/>
    </row>
    <row r="11" spans="1:25" s="71" customFormat="1" ht="12" customHeight="1" x14ac:dyDescent="0.2">
      <c r="A11" s="85" t="s">
        <v>8</v>
      </c>
      <c r="B11" s="60" t="s">
        <v>82</v>
      </c>
      <c r="C11" s="57" t="s">
        <v>78</v>
      </c>
      <c r="D11" s="59">
        <f t="shared" si="0"/>
        <v>1</v>
      </c>
      <c r="E11" s="133">
        <f t="shared" si="1"/>
        <v>51</v>
      </c>
      <c r="F11" s="119">
        <v>3</v>
      </c>
      <c r="G11" s="74">
        <v>10</v>
      </c>
      <c r="H11" s="119">
        <v>3</v>
      </c>
      <c r="I11" s="69">
        <v>8</v>
      </c>
      <c r="J11" s="119">
        <v>9</v>
      </c>
      <c r="K11" s="74">
        <v>10</v>
      </c>
      <c r="L11" s="72">
        <v>4</v>
      </c>
      <c r="M11" s="74">
        <v>8</v>
      </c>
      <c r="N11" s="72" t="s">
        <v>134</v>
      </c>
      <c r="O11" s="74"/>
      <c r="P11" s="72" t="s">
        <v>189</v>
      </c>
      <c r="Q11" s="74"/>
      <c r="R11" s="72">
        <v>3</v>
      </c>
      <c r="S11" s="74">
        <v>8</v>
      </c>
      <c r="T11" s="72">
        <v>4</v>
      </c>
      <c r="U11" s="73">
        <v>7</v>
      </c>
      <c r="V11" s="39">
        <v>7</v>
      </c>
      <c r="Y11" s="92"/>
    </row>
    <row r="12" spans="1:25" s="71" customFormat="1" ht="12" customHeight="1" x14ac:dyDescent="0.2">
      <c r="A12" s="85" t="s">
        <v>9</v>
      </c>
      <c r="B12" s="60" t="s">
        <v>83</v>
      </c>
      <c r="C12" s="57" t="s">
        <v>78</v>
      </c>
      <c r="D12" s="59">
        <f t="shared" si="0"/>
        <v>1</v>
      </c>
      <c r="E12" s="133">
        <f t="shared" si="1"/>
        <v>49</v>
      </c>
      <c r="F12" s="135">
        <v>4</v>
      </c>
      <c r="G12" s="73">
        <v>8</v>
      </c>
      <c r="H12" s="135">
        <v>4</v>
      </c>
      <c r="I12" s="70">
        <v>6</v>
      </c>
      <c r="J12" s="135">
        <v>6</v>
      </c>
      <c r="K12" s="73">
        <v>13</v>
      </c>
      <c r="L12" s="72">
        <v>3</v>
      </c>
      <c r="M12" s="74">
        <v>10</v>
      </c>
      <c r="N12" s="72" t="s">
        <v>134</v>
      </c>
      <c r="O12" s="74"/>
      <c r="P12" s="72" t="s">
        <v>165</v>
      </c>
      <c r="Q12" s="74"/>
      <c r="R12" s="72">
        <v>4</v>
      </c>
      <c r="S12" s="74">
        <v>6</v>
      </c>
      <c r="T12" s="72">
        <v>5</v>
      </c>
      <c r="U12" s="73">
        <v>6</v>
      </c>
      <c r="V12" s="39"/>
      <c r="Y12" s="92"/>
    </row>
    <row r="13" spans="1:25" s="71" customFormat="1" ht="12" customHeight="1" x14ac:dyDescent="0.2">
      <c r="A13" s="85" t="s">
        <v>10</v>
      </c>
      <c r="B13" s="60" t="s">
        <v>81</v>
      </c>
      <c r="C13" s="59" t="s">
        <v>85</v>
      </c>
      <c r="D13" s="59">
        <f t="shared" si="0"/>
        <v>1</v>
      </c>
      <c r="E13" s="133">
        <f t="shared" si="1"/>
        <v>16</v>
      </c>
      <c r="F13" s="88">
        <v>2</v>
      </c>
      <c r="G13" s="74">
        <v>12</v>
      </c>
      <c r="H13" s="88" t="s">
        <v>165</v>
      </c>
      <c r="I13" s="69"/>
      <c r="J13" s="88" t="s">
        <v>134</v>
      </c>
      <c r="K13" s="74"/>
      <c r="L13" s="72" t="s">
        <v>134</v>
      </c>
      <c r="M13" s="74"/>
      <c r="N13" s="72" t="s">
        <v>134</v>
      </c>
      <c r="O13" s="74"/>
      <c r="P13" s="72">
        <v>15</v>
      </c>
      <c r="Q13" s="74">
        <v>4</v>
      </c>
      <c r="R13" s="72" t="s">
        <v>134</v>
      </c>
      <c r="S13" s="74"/>
      <c r="T13" s="72" t="s">
        <v>134</v>
      </c>
      <c r="U13" s="73"/>
      <c r="V13" s="39"/>
      <c r="Y13" s="92"/>
    </row>
    <row r="14" spans="1:25" s="71" customFormat="1" ht="10.199999999999999" x14ac:dyDescent="0.2">
      <c r="A14" s="85"/>
      <c r="B14" s="79"/>
      <c r="C14" s="79"/>
      <c r="D14" s="79">
        <f t="shared" si="0"/>
        <v>0</v>
      </c>
      <c r="E14" s="137">
        <f t="shared" ref="E14" si="2">SUM(G14+I14+K14+M14+O14+Q14+S14+U14)</f>
        <v>0</v>
      </c>
      <c r="F14" s="95"/>
      <c r="G14" s="96"/>
      <c r="H14" s="95"/>
      <c r="I14" s="98"/>
      <c r="J14" s="95"/>
      <c r="K14" s="96"/>
      <c r="L14" s="95"/>
      <c r="M14" s="96"/>
      <c r="N14" s="95"/>
      <c r="O14" s="96"/>
      <c r="P14" s="97"/>
      <c r="Q14" s="98"/>
      <c r="R14" s="95"/>
      <c r="S14" s="96"/>
      <c r="T14" s="95"/>
      <c r="U14" s="99"/>
      <c r="V14" s="162"/>
      <c r="Y14" s="92"/>
    </row>
    <row r="15" spans="1:25" ht="36.9" customHeight="1" x14ac:dyDescent="0.25">
      <c r="A15" s="18"/>
      <c r="B15" s="171" t="s">
        <v>55</v>
      </c>
      <c r="C15" s="172"/>
      <c r="D15" s="27"/>
      <c r="E15" s="85"/>
      <c r="F15" s="50" t="s">
        <v>4</v>
      </c>
      <c r="G15" s="51" t="s">
        <v>5</v>
      </c>
      <c r="H15" s="50" t="s">
        <v>4</v>
      </c>
      <c r="I15" s="51" t="s">
        <v>5</v>
      </c>
      <c r="J15" s="50" t="s">
        <v>4</v>
      </c>
      <c r="K15" s="51" t="s">
        <v>5</v>
      </c>
      <c r="L15" s="50" t="s">
        <v>4</v>
      </c>
      <c r="M15" s="51" t="s">
        <v>5</v>
      </c>
      <c r="N15" s="50" t="s">
        <v>4</v>
      </c>
      <c r="O15" s="51" t="s">
        <v>5</v>
      </c>
      <c r="P15" s="52" t="s">
        <v>46</v>
      </c>
      <c r="Q15" s="44" t="s">
        <v>47</v>
      </c>
      <c r="R15" s="50" t="s">
        <v>4</v>
      </c>
      <c r="S15" s="53" t="s">
        <v>5</v>
      </c>
      <c r="T15" s="50" t="s">
        <v>4</v>
      </c>
      <c r="U15" s="44" t="s">
        <v>5</v>
      </c>
      <c r="V15" s="19"/>
    </row>
    <row r="16" spans="1:25" s="71" customFormat="1" ht="10.199999999999999" x14ac:dyDescent="0.2">
      <c r="A16" s="85" t="s">
        <v>6</v>
      </c>
      <c r="B16" s="123" t="s">
        <v>86</v>
      </c>
      <c r="C16" s="59" t="s">
        <v>78</v>
      </c>
      <c r="D16" s="59">
        <f t="shared" ref="D16:D29" si="3">COUNTIF(F16:U16,"*)")</f>
        <v>1</v>
      </c>
      <c r="E16" s="133">
        <f t="shared" ref="E16:E29" si="4">SUM(G16+I16+K16+M16+O16+Q16+S16+U16)</f>
        <v>104</v>
      </c>
      <c r="F16" s="119">
        <v>2</v>
      </c>
      <c r="G16" s="120">
        <v>12</v>
      </c>
      <c r="H16" s="88">
        <v>1</v>
      </c>
      <c r="I16" s="120">
        <v>14</v>
      </c>
      <c r="J16" s="88">
        <v>2</v>
      </c>
      <c r="K16" s="120">
        <v>18</v>
      </c>
      <c r="L16" s="119">
        <v>1</v>
      </c>
      <c r="M16" s="120">
        <v>20</v>
      </c>
      <c r="N16" s="119" t="s">
        <v>134</v>
      </c>
      <c r="O16" s="120"/>
      <c r="P16" s="119" t="s">
        <v>165</v>
      </c>
      <c r="Q16" s="120"/>
      <c r="R16" s="119">
        <v>1</v>
      </c>
      <c r="S16" s="124">
        <v>20</v>
      </c>
      <c r="T16" s="119">
        <v>1</v>
      </c>
      <c r="U16" s="125">
        <v>20</v>
      </c>
      <c r="V16" s="103"/>
      <c r="Y16" s="92"/>
    </row>
    <row r="17" spans="1:25" s="71" customFormat="1" ht="10.199999999999999" x14ac:dyDescent="0.2">
      <c r="A17" s="85" t="s">
        <v>7</v>
      </c>
      <c r="B17" s="127" t="s">
        <v>89</v>
      </c>
      <c r="C17" s="57" t="s">
        <v>85</v>
      </c>
      <c r="D17" s="59">
        <f t="shared" si="3"/>
        <v>1</v>
      </c>
      <c r="E17" s="133">
        <f t="shared" si="4"/>
        <v>75</v>
      </c>
      <c r="F17" s="77">
        <v>5</v>
      </c>
      <c r="G17" s="81">
        <v>7</v>
      </c>
      <c r="H17" s="77" t="s">
        <v>165</v>
      </c>
      <c r="I17" s="81"/>
      <c r="J17" s="88">
        <v>12</v>
      </c>
      <c r="K17" s="81">
        <v>7</v>
      </c>
      <c r="L17" s="77">
        <v>3</v>
      </c>
      <c r="M17" s="81">
        <v>16</v>
      </c>
      <c r="N17" s="77" t="s">
        <v>134</v>
      </c>
      <c r="O17" s="81"/>
      <c r="P17" s="77">
        <v>7</v>
      </c>
      <c r="Q17" s="81">
        <v>12</v>
      </c>
      <c r="R17" s="77">
        <v>2</v>
      </c>
      <c r="S17" s="126">
        <v>18</v>
      </c>
      <c r="T17" s="77">
        <v>4</v>
      </c>
      <c r="U17" s="31">
        <v>15</v>
      </c>
      <c r="V17" s="39"/>
      <c r="Y17" s="92"/>
    </row>
    <row r="18" spans="1:25" s="71" customFormat="1" ht="10.199999999999999" x14ac:dyDescent="0.2">
      <c r="A18" s="85" t="s">
        <v>8</v>
      </c>
      <c r="B18" s="60" t="s">
        <v>163</v>
      </c>
      <c r="C18" s="60" t="s">
        <v>78</v>
      </c>
      <c r="D18" s="59">
        <f t="shared" si="3"/>
        <v>1</v>
      </c>
      <c r="E18" s="133">
        <f t="shared" si="4"/>
        <v>69</v>
      </c>
      <c r="F18" s="77" t="s">
        <v>165</v>
      </c>
      <c r="G18" s="81"/>
      <c r="H18" s="88" t="s">
        <v>134</v>
      </c>
      <c r="I18" s="81"/>
      <c r="J18" s="88">
        <v>10</v>
      </c>
      <c r="K18" s="81">
        <v>9</v>
      </c>
      <c r="L18" s="77">
        <v>2</v>
      </c>
      <c r="M18" s="81">
        <v>18</v>
      </c>
      <c r="N18" s="77" t="s">
        <v>134</v>
      </c>
      <c r="O18" s="81"/>
      <c r="P18" s="77">
        <v>4</v>
      </c>
      <c r="Q18" s="81">
        <v>15</v>
      </c>
      <c r="R18" s="77">
        <v>4</v>
      </c>
      <c r="S18" s="126">
        <v>15</v>
      </c>
      <c r="T18" s="77">
        <v>7</v>
      </c>
      <c r="U18" s="31">
        <v>12</v>
      </c>
      <c r="V18" s="39"/>
      <c r="Y18" s="92"/>
    </row>
    <row r="19" spans="1:25" s="71" customFormat="1" ht="10.199999999999999" x14ac:dyDescent="0.2">
      <c r="A19" s="85" t="s">
        <v>9</v>
      </c>
      <c r="B19" s="60" t="s">
        <v>139</v>
      </c>
      <c r="C19" s="57" t="s">
        <v>78</v>
      </c>
      <c r="D19" s="59">
        <f t="shared" si="3"/>
        <v>1</v>
      </c>
      <c r="E19" s="133">
        <f t="shared" si="4"/>
        <v>64</v>
      </c>
      <c r="F19" s="77" t="s">
        <v>165</v>
      </c>
      <c r="G19" s="81"/>
      <c r="H19" s="88">
        <v>6</v>
      </c>
      <c r="I19" s="81">
        <v>6</v>
      </c>
      <c r="J19" s="88">
        <v>13</v>
      </c>
      <c r="K19" s="81">
        <v>6</v>
      </c>
      <c r="L19" s="77">
        <v>5</v>
      </c>
      <c r="M19" s="81">
        <v>14</v>
      </c>
      <c r="N19" s="77" t="s">
        <v>134</v>
      </c>
      <c r="O19" s="81"/>
      <c r="P19" s="77">
        <v>8</v>
      </c>
      <c r="Q19" s="81">
        <v>11</v>
      </c>
      <c r="R19" s="77">
        <v>5</v>
      </c>
      <c r="S19" s="126">
        <v>14</v>
      </c>
      <c r="T19" s="77">
        <v>6</v>
      </c>
      <c r="U19" s="31">
        <v>13</v>
      </c>
      <c r="V19" s="39"/>
      <c r="Y19" s="92"/>
    </row>
    <row r="20" spans="1:25" s="71" customFormat="1" ht="10.199999999999999" x14ac:dyDescent="0.2">
      <c r="A20" s="85" t="s">
        <v>10</v>
      </c>
      <c r="B20" s="60" t="s">
        <v>138</v>
      </c>
      <c r="C20" s="60" t="s">
        <v>78</v>
      </c>
      <c r="D20" s="59">
        <f t="shared" si="3"/>
        <v>1</v>
      </c>
      <c r="E20" s="133">
        <f t="shared" si="4"/>
        <v>58</v>
      </c>
      <c r="F20" s="77" t="s">
        <v>165</v>
      </c>
      <c r="G20" s="81"/>
      <c r="H20" s="88">
        <v>3</v>
      </c>
      <c r="I20" s="81">
        <v>10</v>
      </c>
      <c r="J20" s="88">
        <v>15</v>
      </c>
      <c r="K20" s="81">
        <v>4</v>
      </c>
      <c r="L20" s="77">
        <v>9</v>
      </c>
      <c r="M20" s="81">
        <v>10</v>
      </c>
      <c r="N20" s="77" t="s">
        <v>134</v>
      </c>
      <c r="O20" s="81"/>
      <c r="P20" s="77">
        <v>12</v>
      </c>
      <c r="Q20" s="81">
        <v>7</v>
      </c>
      <c r="R20" s="77">
        <v>3</v>
      </c>
      <c r="S20" s="126">
        <v>16</v>
      </c>
      <c r="T20" s="77">
        <v>8</v>
      </c>
      <c r="U20" s="31">
        <v>11</v>
      </c>
      <c r="V20" s="39"/>
      <c r="Y20" s="92"/>
    </row>
    <row r="21" spans="1:25" s="71" customFormat="1" ht="10.199999999999999" x14ac:dyDescent="0.2">
      <c r="A21" s="85" t="s">
        <v>11</v>
      </c>
      <c r="B21" s="60" t="s">
        <v>164</v>
      </c>
      <c r="C21" s="57" t="s">
        <v>91</v>
      </c>
      <c r="D21" s="59">
        <f t="shared" si="3"/>
        <v>1</v>
      </c>
      <c r="E21" s="133">
        <f t="shared" si="4"/>
        <v>47</v>
      </c>
      <c r="F21" s="77" t="s">
        <v>165</v>
      </c>
      <c r="G21" s="81"/>
      <c r="H21" s="88" t="s">
        <v>134</v>
      </c>
      <c r="I21" s="81"/>
      <c r="J21" s="88">
        <v>11</v>
      </c>
      <c r="K21" s="81">
        <v>8</v>
      </c>
      <c r="L21" s="77">
        <v>6</v>
      </c>
      <c r="M21" s="81">
        <v>13</v>
      </c>
      <c r="N21" s="77" t="s">
        <v>134</v>
      </c>
      <c r="O21" s="81"/>
      <c r="P21" s="77">
        <v>6</v>
      </c>
      <c r="Q21" s="81">
        <v>13</v>
      </c>
      <c r="R21" s="77">
        <v>6</v>
      </c>
      <c r="S21" s="126">
        <v>13</v>
      </c>
      <c r="T21" s="77" t="s">
        <v>134</v>
      </c>
      <c r="U21" s="31"/>
      <c r="V21" s="39"/>
      <c r="Y21" s="92"/>
    </row>
    <row r="22" spans="1:25" s="71" customFormat="1" ht="10.199999999999999" x14ac:dyDescent="0.2">
      <c r="A22" s="85" t="s">
        <v>12</v>
      </c>
      <c r="B22" s="60" t="s">
        <v>137</v>
      </c>
      <c r="C22" s="60" t="s">
        <v>91</v>
      </c>
      <c r="D22" s="59">
        <f t="shared" si="3"/>
        <v>1</v>
      </c>
      <c r="E22" s="133">
        <f t="shared" si="4"/>
        <v>45</v>
      </c>
      <c r="F22" s="77" t="s">
        <v>165</v>
      </c>
      <c r="G22" s="81"/>
      <c r="H22" s="88">
        <v>5</v>
      </c>
      <c r="I22" s="81">
        <v>7</v>
      </c>
      <c r="J22" s="88">
        <v>18</v>
      </c>
      <c r="K22" s="81">
        <v>1</v>
      </c>
      <c r="L22" s="77">
        <v>7</v>
      </c>
      <c r="M22" s="81">
        <v>12</v>
      </c>
      <c r="N22" s="77" t="s">
        <v>134</v>
      </c>
      <c r="O22" s="81"/>
      <c r="P22" s="77">
        <v>11</v>
      </c>
      <c r="Q22" s="81">
        <v>8</v>
      </c>
      <c r="R22" s="77">
        <v>7</v>
      </c>
      <c r="S22" s="126">
        <v>12</v>
      </c>
      <c r="T22" s="77">
        <v>14</v>
      </c>
      <c r="U22" s="31">
        <v>5</v>
      </c>
      <c r="V22" s="39"/>
      <c r="Y22" s="92"/>
    </row>
    <row r="23" spans="1:25" s="71" customFormat="1" ht="10.199999999999999" x14ac:dyDescent="0.2">
      <c r="A23" s="85" t="s">
        <v>13</v>
      </c>
      <c r="B23" s="60" t="s">
        <v>135</v>
      </c>
      <c r="C23" s="60" t="s">
        <v>80</v>
      </c>
      <c r="D23" s="59">
        <f t="shared" si="3"/>
        <v>1</v>
      </c>
      <c r="E23" s="133">
        <f t="shared" si="4"/>
        <v>40</v>
      </c>
      <c r="F23" s="77" t="s">
        <v>165</v>
      </c>
      <c r="G23" s="81"/>
      <c r="H23" s="88">
        <v>2</v>
      </c>
      <c r="I23" s="81">
        <v>12</v>
      </c>
      <c r="J23" s="88">
        <v>7</v>
      </c>
      <c r="K23" s="81">
        <v>12</v>
      </c>
      <c r="L23" s="77" t="s">
        <v>134</v>
      </c>
      <c r="M23" s="81"/>
      <c r="N23" s="77" t="s">
        <v>134</v>
      </c>
      <c r="O23" s="81"/>
      <c r="P23" s="77">
        <v>3</v>
      </c>
      <c r="Q23" s="81">
        <v>16</v>
      </c>
      <c r="R23" s="77" t="s">
        <v>134</v>
      </c>
      <c r="S23" s="126"/>
      <c r="T23" s="77" t="s">
        <v>134</v>
      </c>
      <c r="U23" s="31"/>
      <c r="V23" s="39"/>
      <c r="Y23" s="92"/>
    </row>
    <row r="24" spans="1:25" s="71" customFormat="1" ht="10.199999999999999" x14ac:dyDescent="0.2">
      <c r="A24" s="85" t="s">
        <v>14</v>
      </c>
      <c r="B24" s="127" t="s">
        <v>88</v>
      </c>
      <c r="C24" s="128" t="s">
        <v>51</v>
      </c>
      <c r="D24" s="59">
        <f t="shared" si="3"/>
        <v>1</v>
      </c>
      <c r="E24" s="133">
        <f t="shared" si="4"/>
        <v>22</v>
      </c>
      <c r="F24" s="164">
        <v>4</v>
      </c>
      <c r="G24" s="81">
        <v>8</v>
      </c>
      <c r="H24" s="77" t="s">
        <v>165</v>
      </c>
      <c r="I24" s="69"/>
      <c r="J24" s="72" t="s">
        <v>134</v>
      </c>
      <c r="K24" s="81"/>
      <c r="L24" s="77" t="s">
        <v>134</v>
      </c>
      <c r="M24" s="81"/>
      <c r="N24" s="77" t="s">
        <v>134</v>
      </c>
      <c r="O24" s="81"/>
      <c r="P24" s="77" t="s">
        <v>134</v>
      </c>
      <c r="Q24" s="81"/>
      <c r="R24" s="77" t="s">
        <v>134</v>
      </c>
      <c r="S24" s="126"/>
      <c r="T24" s="77">
        <v>5</v>
      </c>
      <c r="U24" s="31">
        <v>14</v>
      </c>
      <c r="V24" s="39"/>
      <c r="Y24" s="92"/>
    </row>
    <row r="25" spans="1:25" s="71" customFormat="1" ht="10.199999999999999" x14ac:dyDescent="0.2">
      <c r="A25" s="85" t="s">
        <v>32</v>
      </c>
      <c r="B25" s="60" t="s">
        <v>90</v>
      </c>
      <c r="C25" s="60" t="s">
        <v>91</v>
      </c>
      <c r="D25" s="59">
        <f t="shared" si="3"/>
        <v>1</v>
      </c>
      <c r="E25" s="133">
        <f t="shared" si="4"/>
        <v>22</v>
      </c>
      <c r="F25" s="164">
        <v>6</v>
      </c>
      <c r="G25" s="81">
        <v>6</v>
      </c>
      <c r="H25" s="88" t="s">
        <v>165</v>
      </c>
      <c r="I25" s="81"/>
      <c r="J25" s="88" t="s">
        <v>134</v>
      </c>
      <c r="K25" s="81"/>
      <c r="L25" s="77">
        <v>10</v>
      </c>
      <c r="M25" s="81">
        <v>9</v>
      </c>
      <c r="N25" s="77" t="s">
        <v>134</v>
      </c>
      <c r="O25" s="81"/>
      <c r="P25" s="77">
        <v>22</v>
      </c>
      <c r="Q25" s="81">
        <v>1</v>
      </c>
      <c r="R25" s="77" t="s">
        <v>134</v>
      </c>
      <c r="S25" s="126"/>
      <c r="T25" s="77">
        <v>13</v>
      </c>
      <c r="U25" s="31">
        <v>6</v>
      </c>
      <c r="V25" s="39"/>
      <c r="Y25" s="92"/>
    </row>
    <row r="26" spans="1:25" s="71" customFormat="1" ht="10.199999999999999" x14ac:dyDescent="0.2">
      <c r="A26" s="85" t="s">
        <v>35</v>
      </c>
      <c r="B26" s="60" t="s">
        <v>136</v>
      </c>
      <c r="C26" s="60" t="s">
        <v>91</v>
      </c>
      <c r="D26" s="59">
        <f t="shared" si="3"/>
        <v>1</v>
      </c>
      <c r="E26" s="133">
        <f t="shared" si="4"/>
        <v>19</v>
      </c>
      <c r="F26" s="72" t="s">
        <v>165</v>
      </c>
      <c r="G26" s="81"/>
      <c r="H26" s="77">
        <v>4</v>
      </c>
      <c r="I26" s="129">
        <v>8</v>
      </c>
      <c r="J26" s="72">
        <v>20</v>
      </c>
      <c r="K26" s="81">
        <v>1</v>
      </c>
      <c r="L26" s="77" t="s">
        <v>134</v>
      </c>
      <c r="M26" s="81"/>
      <c r="N26" s="77" t="s">
        <v>134</v>
      </c>
      <c r="O26" s="81"/>
      <c r="P26" s="77" t="s">
        <v>134</v>
      </c>
      <c r="Q26" s="81"/>
      <c r="R26" s="77">
        <v>9</v>
      </c>
      <c r="S26" s="126">
        <v>10</v>
      </c>
      <c r="T26" s="77" t="s">
        <v>134</v>
      </c>
      <c r="U26" s="31"/>
      <c r="V26" s="39"/>
      <c r="Y26" s="92"/>
    </row>
    <row r="27" spans="1:25" s="71" customFormat="1" ht="10.199999999999999" x14ac:dyDescent="0.2">
      <c r="A27" s="85" t="s">
        <v>34</v>
      </c>
      <c r="B27" s="60" t="s">
        <v>87</v>
      </c>
      <c r="C27" s="60" t="s">
        <v>85</v>
      </c>
      <c r="D27" s="59">
        <f t="shared" si="3"/>
        <v>1</v>
      </c>
      <c r="E27" s="133">
        <f t="shared" si="4"/>
        <v>10</v>
      </c>
      <c r="F27" s="165">
        <v>3</v>
      </c>
      <c r="G27" s="81">
        <v>10</v>
      </c>
      <c r="H27" s="88" t="s">
        <v>165</v>
      </c>
      <c r="I27" s="81"/>
      <c r="J27" s="88" t="s">
        <v>134</v>
      </c>
      <c r="K27" s="81"/>
      <c r="L27" s="77" t="s">
        <v>134</v>
      </c>
      <c r="M27" s="81"/>
      <c r="N27" s="77" t="s">
        <v>134</v>
      </c>
      <c r="O27" s="81"/>
      <c r="P27" s="77" t="s">
        <v>134</v>
      </c>
      <c r="Q27" s="81"/>
      <c r="R27" s="77" t="s">
        <v>134</v>
      </c>
      <c r="S27" s="126"/>
      <c r="T27" s="77" t="s">
        <v>134</v>
      </c>
      <c r="U27" s="31"/>
      <c r="V27" s="39"/>
      <c r="Y27" s="92"/>
    </row>
    <row r="28" spans="1:25" s="71" customFormat="1" ht="10.199999999999999" x14ac:dyDescent="0.2">
      <c r="A28" s="85" t="s">
        <v>36</v>
      </c>
      <c r="B28" s="60" t="s">
        <v>162</v>
      </c>
      <c r="C28" s="60" t="s">
        <v>91</v>
      </c>
      <c r="D28" s="59">
        <f t="shared" si="3"/>
        <v>1</v>
      </c>
      <c r="E28" s="133">
        <f t="shared" si="4"/>
        <v>10</v>
      </c>
      <c r="F28" s="88" t="s">
        <v>165</v>
      </c>
      <c r="G28" s="81"/>
      <c r="H28" s="77" t="s">
        <v>134</v>
      </c>
      <c r="I28" s="81"/>
      <c r="J28" s="165">
        <v>9</v>
      </c>
      <c r="K28" s="81">
        <v>10</v>
      </c>
      <c r="L28" s="77" t="s">
        <v>134</v>
      </c>
      <c r="M28" s="81"/>
      <c r="N28" s="77" t="s">
        <v>134</v>
      </c>
      <c r="O28" s="81"/>
      <c r="P28" s="77" t="s">
        <v>134</v>
      </c>
      <c r="Q28" s="81"/>
      <c r="R28" s="77" t="s">
        <v>134</v>
      </c>
      <c r="S28" s="126"/>
      <c r="T28" s="77" t="s">
        <v>134</v>
      </c>
      <c r="U28" s="31"/>
      <c r="V28" s="39"/>
      <c r="Y28" s="92"/>
    </row>
    <row r="29" spans="1:25" s="71" customFormat="1" ht="10.199999999999999" x14ac:dyDescent="0.2">
      <c r="A29" s="85" t="s">
        <v>37</v>
      </c>
      <c r="B29" s="57" t="s">
        <v>186</v>
      </c>
      <c r="C29" s="57" t="s">
        <v>91</v>
      </c>
      <c r="D29" s="59">
        <f t="shared" si="3"/>
        <v>1</v>
      </c>
      <c r="E29" s="133">
        <f t="shared" si="4"/>
        <v>7</v>
      </c>
      <c r="F29" s="72" t="s">
        <v>165</v>
      </c>
      <c r="G29" s="74"/>
      <c r="H29" s="88" t="s">
        <v>134</v>
      </c>
      <c r="I29" s="69"/>
      <c r="J29" s="72" t="s">
        <v>134</v>
      </c>
      <c r="K29" s="74"/>
      <c r="L29" s="72" t="s">
        <v>134</v>
      </c>
      <c r="M29" s="74"/>
      <c r="N29" s="72" t="s">
        <v>134</v>
      </c>
      <c r="O29" s="74"/>
      <c r="P29" s="68" t="s">
        <v>134</v>
      </c>
      <c r="Q29" s="69"/>
      <c r="R29" s="72">
        <v>12</v>
      </c>
      <c r="S29" s="114">
        <v>7</v>
      </c>
      <c r="T29" s="72" t="s">
        <v>134</v>
      </c>
      <c r="U29" s="115"/>
      <c r="V29" s="39"/>
      <c r="Y29" s="92"/>
    </row>
    <row r="30" spans="1:25" s="71" customFormat="1" ht="10.199999999999999" x14ac:dyDescent="0.2">
      <c r="A30" s="85"/>
      <c r="B30" s="146"/>
      <c r="C30" s="147"/>
      <c r="D30" s="93"/>
      <c r="E30" s="148"/>
      <c r="F30" s="119"/>
      <c r="G30" s="109"/>
      <c r="H30" s="143"/>
      <c r="I30" s="131"/>
      <c r="J30" s="130"/>
      <c r="K30" s="131"/>
      <c r="L30" s="130"/>
      <c r="M30" s="131"/>
      <c r="N30" s="130"/>
      <c r="O30" s="131"/>
      <c r="P30" s="149"/>
      <c r="Q30" s="142"/>
      <c r="R30" s="130"/>
      <c r="S30" s="150"/>
      <c r="T30" s="130"/>
      <c r="U30" s="151"/>
      <c r="V30" s="163"/>
      <c r="Y30" s="92"/>
    </row>
    <row r="31" spans="1:25" ht="38.1" customHeight="1" x14ac:dyDescent="0.25">
      <c r="A31" s="18"/>
      <c r="B31" s="171" t="s">
        <v>56</v>
      </c>
      <c r="C31" s="172"/>
      <c r="D31" s="27"/>
      <c r="E31" s="85"/>
      <c r="F31" s="50" t="s">
        <v>4</v>
      </c>
      <c r="G31" s="51" t="s">
        <v>5</v>
      </c>
      <c r="H31" s="50" t="s">
        <v>4</v>
      </c>
      <c r="I31" s="51" t="s">
        <v>5</v>
      </c>
      <c r="J31" s="50" t="s">
        <v>4</v>
      </c>
      <c r="K31" s="51" t="s">
        <v>5</v>
      </c>
      <c r="L31" s="50" t="s">
        <v>4</v>
      </c>
      <c r="M31" s="51" t="s">
        <v>5</v>
      </c>
      <c r="N31" s="50" t="s">
        <v>4</v>
      </c>
      <c r="O31" s="51" t="s">
        <v>5</v>
      </c>
      <c r="P31" s="52" t="s">
        <v>46</v>
      </c>
      <c r="Q31" s="44" t="s">
        <v>47</v>
      </c>
      <c r="R31" s="50" t="s">
        <v>4</v>
      </c>
      <c r="S31" s="53" t="s">
        <v>5</v>
      </c>
      <c r="T31" s="50" t="s">
        <v>4</v>
      </c>
      <c r="U31" s="44" t="s">
        <v>5</v>
      </c>
      <c r="V31" s="19"/>
    </row>
    <row r="32" spans="1:25" s="71" customFormat="1" ht="10.199999999999999" x14ac:dyDescent="0.2">
      <c r="A32" s="85" t="s">
        <v>6</v>
      </c>
      <c r="B32" s="57" t="s">
        <v>92</v>
      </c>
      <c r="C32" s="59" t="s">
        <v>51</v>
      </c>
      <c r="D32" s="59">
        <f t="shared" ref="D32:D39" si="5">COUNTIF(F32:U32,"*)")</f>
        <v>1</v>
      </c>
      <c r="E32" s="133">
        <f t="shared" ref="E32:E39" si="6">SUM(G32+I32+K32+M32+O32+Q32+S32+U32)</f>
        <v>90</v>
      </c>
      <c r="F32" s="88">
        <v>1</v>
      </c>
      <c r="G32" s="89">
        <v>12</v>
      </c>
      <c r="H32" s="88">
        <v>1</v>
      </c>
      <c r="I32" s="89">
        <v>14</v>
      </c>
      <c r="J32" s="88">
        <v>1</v>
      </c>
      <c r="K32" s="89">
        <v>20</v>
      </c>
      <c r="L32" s="88">
        <v>1</v>
      </c>
      <c r="M32" s="89">
        <v>16</v>
      </c>
      <c r="N32" s="88" t="s">
        <v>134</v>
      </c>
      <c r="O32" s="89"/>
      <c r="P32" s="88" t="s">
        <v>165</v>
      </c>
      <c r="Q32" s="89"/>
      <c r="R32" s="88">
        <v>1</v>
      </c>
      <c r="S32" s="89">
        <v>13</v>
      </c>
      <c r="T32" s="88">
        <v>1</v>
      </c>
      <c r="U32" s="63">
        <v>15</v>
      </c>
      <c r="V32" s="103"/>
      <c r="Y32" s="92"/>
    </row>
    <row r="33" spans="1:25" s="71" customFormat="1" ht="10.199999999999999" x14ac:dyDescent="0.2">
      <c r="A33" s="85" t="s">
        <v>7</v>
      </c>
      <c r="B33" s="57" t="s">
        <v>93</v>
      </c>
      <c r="C33" s="57" t="s">
        <v>51</v>
      </c>
      <c r="D33" s="59">
        <f t="shared" si="5"/>
        <v>1</v>
      </c>
      <c r="E33" s="133">
        <f t="shared" si="6"/>
        <v>80</v>
      </c>
      <c r="F33" s="72" t="s">
        <v>190</v>
      </c>
      <c r="G33" s="74"/>
      <c r="H33" s="72">
        <v>2</v>
      </c>
      <c r="I33" s="74">
        <v>12</v>
      </c>
      <c r="J33" s="72">
        <v>4</v>
      </c>
      <c r="K33" s="74">
        <v>15</v>
      </c>
      <c r="L33" s="88">
        <v>2</v>
      </c>
      <c r="M33" s="74">
        <v>14</v>
      </c>
      <c r="N33" s="72" t="s">
        <v>134</v>
      </c>
      <c r="O33" s="74"/>
      <c r="P33" s="72">
        <v>4</v>
      </c>
      <c r="Q33" s="74">
        <v>15</v>
      </c>
      <c r="R33" s="72">
        <v>2</v>
      </c>
      <c r="S33" s="74">
        <v>11</v>
      </c>
      <c r="T33" s="72">
        <v>2</v>
      </c>
      <c r="U33" s="63">
        <v>13</v>
      </c>
      <c r="V33" s="103">
        <v>10</v>
      </c>
      <c r="Y33" s="92"/>
    </row>
    <row r="34" spans="1:25" s="71" customFormat="1" ht="10.199999999999999" x14ac:dyDescent="0.2">
      <c r="A34" s="85" t="s">
        <v>8</v>
      </c>
      <c r="B34" s="57" t="s">
        <v>142</v>
      </c>
      <c r="C34" s="57" t="s">
        <v>91</v>
      </c>
      <c r="D34" s="59">
        <f t="shared" si="5"/>
        <v>1</v>
      </c>
      <c r="E34" s="133">
        <f t="shared" si="6"/>
        <v>64</v>
      </c>
      <c r="F34" s="72" t="s">
        <v>165</v>
      </c>
      <c r="G34" s="74"/>
      <c r="H34" s="72">
        <v>3</v>
      </c>
      <c r="I34" s="74">
        <v>10</v>
      </c>
      <c r="J34" s="72">
        <v>5</v>
      </c>
      <c r="K34" s="74">
        <v>14</v>
      </c>
      <c r="L34" s="88">
        <v>4</v>
      </c>
      <c r="M34" s="74">
        <v>11</v>
      </c>
      <c r="N34" s="72" t="s">
        <v>134</v>
      </c>
      <c r="O34" s="74"/>
      <c r="P34" s="72">
        <v>6</v>
      </c>
      <c r="Q34" s="74">
        <v>13</v>
      </c>
      <c r="R34" s="72">
        <v>4</v>
      </c>
      <c r="S34" s="74">
        <v>7</v>
      </c>
      <c r="T34" s="72">
        <v>4</v>
      </c>
      <c r="U34" s="63">
        <v>9</v>
      </c>
      <c r="V34" s="103"/>
      <c r="Y34" s="92"/>
    </row>
    <row r="35" spans="1:25" s="71" customFormat="1" ht="10.199999999999999" x14ac:dyDescent="0.2">
      <c r="A35" s="85" t="s">
        <v>9</v>
      </c>
      <c r="B35" s="57" t="s">
        <v>95</v>
      </c>
      <c r="C35" s="60" t="s">
        <v>78</v>
      </c>
      <c r="D35" s="59">
        <f t="shared" si="5"/>
        <v>1</v>
      </c>
      <c r="E35" s="133">
        <f t="shared" si="6"/>
        <v>46</v>
      </c>
      <c r="F35" s="72">
        <v>4</v>
      </c>
      <c r="G35" s="74">
        <v>6</v>
      </c>
      <c r="H35" s="72">
        <v>6</v>
      </c>
      <c r="I35" s="74">
        <v>6</v>
      </c>
      <c r="J35" s="72">
        <v>9</v>
      </c>
      <c r="K35" s="74">
        <v>10</v>
      </c>
      <c r="L35" s="72">
        <v>5</v>
      </c>
      <c r="M35" s="74">
        <v>10</v>
      </c>
      <c r="N35" s="72" t="s">
        <v>134</v>
      </c>
      <c r="O35" s="74"/>
      <c r="P35" s="72" t="s">
        <v>165</v>
      </c>
      <c r="Q35" s="74"/>
      <c r="R35" s="72">
        <v>5</v>
      </c>
      <c r="S35" s="74">
        <v>6</v>
      </c>
      <c r="T35" s="72">
        <v>5</v>
      </c>
      <c r="U35" s="63">
        <v>8</v>
      </c>
      <c r="V35" s="103"/>
      <c r="Y35" s="92"/>
    </row>
    <row r="36" spans="1:25" s="71" customFormat="1" ht="10.199999999999999" x14ac:dyDescent="0.2">
      <c r="A36" s="85" t="s">
        <v>10</v>
      </c>
      <c r="B36" s="57" t="s">
        <v>143</v>
      </c>
      <c r="C36" s="60" t="s">
        <v>78</v>
      </c>
      <c r="D36" s="59">
        <f t="shared" si="5"/>
        <v>1</v>
      </c>
      <c r="E36" s="133">
        <f t="shared" si="6"/>
        <v>29</v>
      </c>
      <c r="F36" s="72" t="s">
        <v>165</v>
      </c>
      <c r="G36" s="74"/>
      <c r="H36" s="72">
        <v>4</v>
      </c>
      <c r="I36" s="74">
        <v>8</v>
      </c>
      <c r="J36" s="72">
        <v>7</v>
      </c>
      <c r="K36" s="74">
        <v>12</v>
      </c>
      <c r="L36" s="72">
        <v>6</v>
      </c>
      <c r="M36" s="74">
        <v>9</v>
      </c>
      <c r="N36" s="72" t="s">
        <v>134</v>
      </c>
      <c r="O36" s="74"/>
      <c r="P36" s="72" t="s">
        <v>134</v>
      </c>
      <c r="Q36" s="74"/>
      <c r="R36" s="72" t="s">
        <v>134</v>
      </c>
      <c r="S36" s="74"/>
      <c r="T36" s="72" t="s">
        <v>134</v>
      </c>
      <c r="U36" s="63"/>
      <c r="V36" s="103"/>
      <c r="Y36" s="92"/>
    </row>
    <row r="37" spans="1:25" s="71" customFormat="1" ht="10.199999999999999" x14ac:dyDescent="0.2">
      <c r="A37" s="85" t="s">
        <v>11</v>
      </c>
      <c r="B37" s="57" t="s">
        <v>94</v>
      </c>
      <c r="C37" s="60" t="s">
        <v>51</v>
      </c>
      <c r="D37" s="59">
        <f t="shared" si="5"/>
        <v>1</v>
      </c>
      <c r="E37" s="133">
        <f t="shared" si="6"/>
        <v>22</v>
      </c>
      <c r="F37" s="88">
        <v>3</v>
      </c>
      <c r="G37" s="74">
        <v>8</v>
      </c>
      <c r="H37" s="88">
        <v>5</v>
      </c>
      <c r="I37" s="74">
        <v>7</v>
      </c>
      <c r="J37" s="72" t="s">
        <v>165</v>
      </c>
      <c r="K37" s="74"/>
      <c r="L37" s="88" t="s">
        <v>134</v>
      </c>
      <c r="M37" s="74"/>
      <c r="N37" s="72" t="s">
        <v>134</v>
      </c>
      <c r="O37" s="74"/>
      <c r="P37" s="72" t="s">
        <v>134</v>
      </c>
      <c r="Q37" s="74"/>
      <c r="R37" s="72" t="s">
        <v>134</v>
      </c>
      <c r="S37" s="74"/>
      <c r="T37" s="72">
        <v>6</v>
      </c>
      <c r="U37" s="63">
        <v>7</v>
      </c>
      <c r="V37" s="103"/>
      <c r="Y37" s="92"/>
    </row>
    <row r="38" spans="1:25" s="71" customFormat="1" ht="10.199999999999999" x14ac:dyDescent="0.2">
      <c r="A38" s="85" t="s">
        <v>12</v>
      </c>
      <c r="B38" s="57" t="s">
        <v>171</v>
      </c>
      <c r="C38" s="60" t="s">
        <v>91</v>
      </c>
      <c r="D38" s="59">
        <f t="shared" si="5"/>
        <v>1</v>
      </c>
      <c r="E38" s="133">
        <f t="shared" si="6"/>
        <v>18</v>
      </c>
      <c r="F38" s="88" t="s">
        <v>165</v>
      </c>
      <c r="G38" s="74"/>
      <c r="H38" s="88" t="s">
        <v>134</v>
      </c>
      <c r="I38" s="74"/>
      <c r="J38" s="72" t="s">
        <v>134</v>
      </c>
      <c r="K38" s="74"/>
      <c r="L38" s="88">
        <v>7</v>
      </c>
      <c r="M38" s="74">
        <v>8</v>
      </c>
      <c r="N38" s="72" t="s">
        <v>134</v>
      </c>
      <c r="O38" s="74"/>
      <c r="P38" s="72">
        <v>9</v>
      </c>
      <c r="Q38" s="74">
        <v>10</v>
      </c>
      <c r="R38" s="72" t="s">
        <v>134</v>
      </c>
      <c r="S38" s="74"/>
      <c r="T38" s="72" t="s">
        <v>134</v>
      </c>
      <c r="U38" s="63"/>
      <c r="V38" s="103"/>
      <c r="Y38" s="92"/>
    </row>
    <row r="39" spans="1:25" s="71" customFormat="1" ht="10.199999999999999" x14ac:dyDescent="0.2">
      <c r="A39" s="85" t="s">
        <v>13</v>
      </c>
      <c r="B39" s="57" t="s">
        <v>166</v>
      </c>
      <c r="C39" s="57" t="s">
        <v>78</v>
      </c>
      <c r="D39" s="59">
        <f t="shared" si="5"/>
        <v>1</v>
      </c>
      <c r="E39" s="133">
        <f t="shared" si="6"/>
        <v>7</v>
      </c>
      <c r="F39" s="72" t="s">
        <v>165</v>
      </c>
      <c r="G39" s="74"/>
      <c r="H39" s="88" t="s">
        <v>134</v>
      </c>
      <c r="I39" s="74"/>
      <c r="J39" s="72">
        <v>12</v>
      </c>
      <c r="K39" s="74">
        <v>7</v>
      </c>
      <c r="L39" s="88" t="s">
        <v>134</v>
      </c>
      <c r="M39" s="74"/>
      <c r="N39" s="72" t="s">
        <v>134</v>
      </c>
      <c r="O39" s="74"/>
      <c r="P39" s="72" t="s">
        <v>134</v>
      </c>
      <c r="Q39" s="74"/>
      <c r="R39" s="72" t="s">
        <v>134</v>
      </c>
      <c r="S39" s="74"/>
      <c r="T39" s="72" t="s">
        <v>134</v>
      </c>
      <c r="U39" s="63"/>
      <c r="V39" s="103"/>
      <c r="Y39" s="92"/>
    </row>
    <row r="40" spans="1:25" s="71" customFormat="1" ht="10.199999999999999" x14ac:dyDescent="0.2">
      <c r="A40" s="85"/>
      <c r="B40" s="60"/>
      <c r="C40" s="60"/>
      <c r="D40" s="93">
        <f t="shared" ref="D40" si="7">COUNTIF(F40:U40,"*)")</f>
        <v>0</v>
      </c>
      <c r="E40" s="133">
        <f t="shared" ref="E40" si="8">SUM(G40+I40+K40+M40+O40+Q40+S40+U40)</f>
        <v>0</v>
      </c>
      <c r="F40" s="77"/>
      <c r="G40" s="81"/>
      <c r="H40" s="119"/>
      <c r="I40" s="81"/>
      <c r="J40" s="77"/>
      <c r="K40" s="81"/>
      <c r="L40" s="119"/>
      <c r="M40" s="81"/>
      <c r="N40" s="77"/>
      <c r="O40" s="81"/>
      <c r="P40" s="76"/>
      <c r="Q40" s="82"/>
      <c r="R40" s="77"/>
      <c r="S40" s="81"/>
      <c r="T40" s="77"/>
      <c r="U40" s="121"/>
      <c r="V40" s="163"/>
      <c r="Y40" s="92"/>
    </row>
    <row r="41" spans="1:25" ht="38.1" customHeight="1" x14ac:dyDescent="0.25">
      <c r="A41" s="18"/>
      <c r="B41" s="171" t="s">
        <v>57</v>
      </c>
      <c r="C41" s="172"/>
      <c r="D41" s="27"/>
      <c r="E41" s="85"/>
      <c r="F41" s="50" t="s">
        <v>4</v>
      </c>
      <c r="G41" s="51" t="s">
        <v>5</v>
      </c>
      <c r="H41" s="50" t="s">
        <v>4</v>
      </c>
      <c r="I41" s="51" t="s">
        <v>5</v>
      </c>
      <c r="J41" s="50" t="s">
        <v>4</v>
      </c>
      <c r="K41" s="51" t="s">
        <v>5</v>
      </c>
      <c r="L41" s="50" t="s">
        <v>4</v>
      </c>
      <c r="M41" s="51" t="s">
        <v>5</v>
      </c>
      <c r="N41" s="50" t="s">
        <v>4</v>
      </c>
      <c r="O41" s="51" t="s">
        <v>5</v>
      </c>
      <c r="P41" s="52" t="s">
        <v>46</v>
      </c>
      <c r="Q41" s="44" t="s">
        <v>47</v>
      </c>
      <c r="R41" s="50" t="s">
        <v>4</v>
      </c>
      <c r="S41" s="53" t="s">
        <v>5</v>
      </c>
      <c r="T41" s="50" t="s">
        <v>4</v>
      </c>
      <c r="U41" s="44" t="s">
        <v>5</v>
      </c>
      <c r="V41" s="19"/>
    </row>
    <row r="42" spans="1:25" s="71" customFormat="1" ht="10.199999999999999" x14ac:dyDescent="0.2">
      <c r="A42" s="85" t="s">
        <v>29</v>
      </c>
      <c r="B42" s="59" t="s">
        <v>100</v>
      </c>
      <c r="C42" s="60" t="s">
        <v>91</v>
      </c>
      <c r="D42" s="59">
        <f t="shared" ref="D42:D54" si="9">COUNTIF(F42:U42,"*)")</f>
        <v>1</v>
      </c>
      <c r="E42" s="133">
        <f>SUM(G42+I42+K42+M42+O42+Q42+S42+U42)</f>
        <v>99</v>
      </c>
      <c r="F42" s="88">
        <v>6</v>
      </c>
      <c r="G42" s="89">
        <v>13</v>
      </c>
      <c r="H42" s="72" t="s">
        <v>165</v>
      </c>
      <c r="I42" s="89"/>
      <c r="J42" s="88">
        <v>3</v>
      </c>
      <c r="K42" s="89">
        <v>16</v>
      </c>
      <c r="L42" s="88">
        <v>3</v>
      </c>
      <c r="M42" s="89">
        <v>16</v>
      </c>
      <c r="N42" s="88" t="s">
        <v>134</v>
      </c>
      <c r="O42" s="89"/>
      <c r="P42" s="88">
        <v>1</v>
      </c>
      <c r="Q42" s="89">
        <v>20</v>
      </c>
      <c r="R42" s="88">
        <v>3</v>
      </c>
      <c r="S42" s="89">
        <v>14</v>
      </c>
      <c r="T42" s="88">
        <v>1</v>
      </c>
      <c r="U42" s="63">
        <v>20</v>
      </c>
      <c r="V42" s="103"/>
      <c r="Y42" s="92"/>
    </row>
    <row r="43" spans="1:25" s="71" customFormat="1" ht="10.199999999999999" x14ac:dyDescent="0.2">
      <c r="A43" s="85" t="s">
        <v>30</v>
      </c>
      <c r="B43" s="57" t="s">
        <v>97</v>
      </c>
      <c r="C43" s="57" t="s">
        <v>80</v>
      </c>
      <c r="D43" s="59">
        <f t="shared" si="9"/>
        <v>1</v>
      </c>
      <c r="E43" s="133">
        <f t="shared" ref="E43:E54" si="10">SUM(G43+I43+K43+M43+O43+Q43+S43+U43)</f>
        <v>97</v>
      </c>
      <c r="F43" s="72">
        <v>3</v>
      </c>
      <c r="G43" s="74">
        <v>16</v>
      </c>
      <c r="H43" s="72">
        <v>3</v>
      </c>
      <c r="I43" s="74">
        <v>14</v>
      </c>
      <c r="J43" s="72">
        <v>4</v>
      </c>
      <c r="K43" s="74">
        <v>15</v>
      </c>
      <c r="L43" s="72">
        <v>2</v>
      </c>
      <c r="M43" s="74">
        <v>18</v>
      </c>
      <c r="N43" s="72" t="s">
        <v>134</v>
      </c>
      <c r="O43" s="74"/>
      <c r="P43" s="72" t="s">
        <v>191</v>
      </c>
      <c r="Q43" s="74"/>
      <c r="R43" s="72">
        <v>1</v>
      </c>
      <c r="S43" s="74">
        <v>18</v>
      </c>
      <c r="T43" s="72">
        <v>3</v>
      </c>
      <c r="U43" s="73">
        <v>16</v>
      </c>
      <c r="V43" s="39">
        <v>11</v>
      </c>
      <c r="Y43" s="92"/>
    </row>
    <row r="44" spans="1:25" s="71" customFormat="1" ht="10.199999999999999" x14ac:dyDescent="0.2">
      <c r="A44" s="85" t="s">
        <v>8</v>
      </c>
      <c r="B44" s="57" t="s">
        <v>98</v>
      </c>
      <c r="C44" s="57" t="s">
        <v>91</v>
      </c>
      <c r="D44" s="59">
        <f t="shared" si="9"/>
        <v>1</v>
      </c>
      <c r="E44" s="133">
        <f t="shared" si="10"/>
        <v>93</v>
      </c>
      <c r="F44" s="72">
        <v>4</v>
      </c>
      <c r="G44" s="74">
        <v>15</v>
      </c>
      <c r="H44" s="72">
        <v>1</v>
      </c>
      <c r="I44" s="74">
        <v>18</v>
      </c>
      <c r="J44" s="72" t="s">
        <v>192</v>
      </c>
      <c r="K44" s="74"/>
      <c r="L44" s="72">
        <v>8</v>
      </c>
      <c r="M44" s="74">
        <v>11</v>
      </c>
      <c r="N44" s="72" t="s">
        <v>134</v>
      </c>
      <c r="O44" s="74"/>
      <c r="P44" s="72">
        <v>2</v>
      </c>
      <c r="Q44" s="74">
        <v>18</v>
      </c>
      <c r="R44" s="88">
        <v>2</v>
      </c>
      <c r="S44" s="74">
        <v>16</v>
      </c>
      <c r="T44" s="88">
        <v>4</v>
      </c>
      <c r="U44" s="73">
        <v>15</v>
      </c>
      <c r="V44" s="39">
        <v>8</v>
      </c>
      <c r="Y44" s="92"/>
    </row>
    <row r="45" spans="1:25" s="71" customFormat="1" ht="10.199999999999999" x14ac:dyDescent="0.2">
      <c r="A45" s="85" t="s">
        <v>9</v>
      </c>
      <c r="B45" s="57" t="s">
        <v>96</v>
      </c>
      <c r="C45" s="57" t="s">
        <v>15</v>
      </c>
      <c r="D45" s="59">
        <f t="shared" si="9"/>
        <v>1</v>
      </c>
      <c r="E45" s="133">
        <f t="shared" si="10"/>
        <v>87</v>
      </c>
      <c r="F45" s="72">
        <v>2</v>
      </c>
      <c r="G45" s="74">
        <v>18</v>
      </c>
      <c r="H45" s="88">
        <v>4</v>
      </c>
      <c r="I45" s="74">
        <v>13</v>
      </c>
      <c r="J45" s="72" t="s">
        <v>193</v>
      </c>
      <c r="K45" s="74"/>
      <c r="L45" s="72">
        <v>4</v>
      </c>
      <c r="M45" s="74">
        <v>15</v>
      </c>
      <c r="N45" s="72" t="s">
        <v>134</v>
      </c>
      <c r="O45" s="74"/>
      <c r="P45" s="72">
        <v>4</v>
      </c>
      <c r="Q45" s="74">
        <v>15</v>
      </c>
      <c r="R45" s="72">
        <v>5</v>
      </c>
      <c r="S45" s="74">
        <v>12</v>
      </c>
      <c r="T45" s="72">
        <v>5</v>
      </c>
      <c r="U45" s="73">
        <v>14</v>
      </c>
      <c r="V45" s="39">
        <v>6</v>
      </c>
      <c r="Y45" s="92"/>
    </row>
    <row r="46" spans="1:25" s="71" customFormat="1" ht="10.199999999999999" x14ac:dyDescent="0.2">
      <c r="A46" s="85" t="s">
        <v>10</v>
      </c>
      <c r="B46" s="57" t="s">
        <v>140</v>
      </c>
      <c r="C46" s="57" t="s">
        <v>78</v>
      </c>
      <c r="D46" s="59">
        <f t="shared" si="9"/>
        <v>1</v>
      </c>
      <c r="E46" s="133">
        <f t="shared" si="10"/>
        <v>74</v>
      </c>
      <c r="F46" s="72" t="s">
        <v>165</v>
      </c>
      <c r="G46" s="74"/>
      <c r="H46" s="166">
        <v>2</v>
      </c>
      <c r="I46" s="74">
        <v>16</v>
      </c>
      <c r="J46" s="72">
        <v>5</v>
      </c>
      <c r="K46" s="74">
        <v>14</v>
      </c>
      <c r="L46" s="77">
        <v>7</v>
      </c>
      <c r="M46" s="74">
        <v>12</v>
      </c>
      <c r="N46" s="72" t="s">
        <v>134</v>
      </c>
      <c r="O46" s="74"/>
      <c r="P46" s="72">
        <v>5</v>
      </c>
      <c r="Q46" s="74">
        <v>14</v>
      </c>
      <c r="R46" s="72" t="s">
        <v>134</v>
      </c>
      <c r="S46" s="74"/>
      <c r="T46" s="72">
        <v>2</v>
      </c>
      <c r="U46" s="73">
        <v>18</v>
      </c>
      <c r="V46" s="39"/>
      <c r="Y46" s="92"/>
    </row>
    <row r="47" spans="1:25" s="71" customFormat="1" ht="10.199999999999999" x14ac:dyDescent="0.2">
      <c r="A47" s="85" t="s">
        <v>11</v>
      </c>
      <c r="B47" s="57" t="s">
        <v>101</v>
      </c>
      <c r="C47" s="57" t="s">
        <v>85</v>
      </c>
      <c r="D47" s="59">
        <f t="shared" si="9"/>
        <v>1</v>
      </c>
      <c r="E47" s="133">
        <f t="shared" si="10"/>
        <v>74</v>
      </c>
      <c r="F47" s="72">
        <v>8</v>
      </c>
      <c r="G47" s="81">
        <v>12</v>
      </c>
      <c r="H47" s="165">
        <v>5</v>
      </c>
      <c r="I47" s="81">
        <v>12</v>
      </c>
      <c r="J47" s="77" t="s">
        <v>194</v>
      </c>
      <c r="K47" s="81"/>
      <c r="L47" s="77">
        <v>6</v>
      </c>
      <c r="M47" s="81">
        <v>13</v>
      </c>
      <c r="N47" s="72" t="s">
        <v>134</v>
      </c>
      <c r="O47" s="81"/>
      <c r="P47" s="72">
        <v>6</v>
      </c>
      <c r="Q47" s="81">
        <v>13</v>
      </c>
      <c r="R47" s="77">
        <v>6</v>
      </c>
      <c r="S47" s="81">
        <v>11</v>
      </c>
      <c r="T47" s="77">
        <v>6</v>
      </c>
      <c r="U47" s="80">
        <v>13</v>
      </c>
      <c r="V47" s="39">
        <v>3</v>
      </c>
      <c r="Y47" s="92"/>
    </row>
    <row r="48" spans="1:25" s="71" customFormat="1" ht="10.199999999999999" x14ac:dyDescent="0.2">
      <c r="A48" s="85" t="s">
        <v>12</v>
      </c>
      <c r="B48" s="122" t="s">
        <v>103</v>
      </c>
      <c r="C48" s="57" t="s">
        <v>91</v>
      </c>
      <c r="D48" s="59">
        <f t="shared" si="9"/>
        <v>1</v>
      </c>
      <c r="E48" s="133">
        <f t="shared" si="10"/>
        <v>60</v>
      </c>
      <c r="F48" s="72">
        <v>10</v>
      </c>
      <c r="G48" s="81">
        <v>10</v>
      </c>
      <c r="H48" s="72">
        <v>6</v>
      </c>
      <c r="I48" s="74">
        <v>11</v>
      </c>
      <c r="J48" s="72">
        <v>12</v>
      </c>
      <c r="K48" s="74">
        <v>7</v>
      </c>
      <c r="L48" s="77">
        <v>12</v>
      </c>
      <c r="M48" s="74">
        <v>7</v>
      </c>
      <c r="N48" s="72" t="s">
        <v>134</v>
      </c>
      <c r="O48" s="74"/>
      <c r="P48" s="72" t="s">
        <v>165</v>
      </c>
      <c r="Q48" s="74"/>
      <c r="R48" s="72">
        <v>4</v>
      </c>
      <c r="S48" s="74">
        <v>13</v>
      </c>
      <c r="T48" s="72">
        <v>7</v>
      </c>
      <c r="U48" s="73">
        <v>12</v>
      </c>
      <c r="V48" s="39"/>
      <c r="Y48" s="92"/>
    </row>
    <row r="49" spans="1:25" s="71" customFormat="1" ht="10.199999999999999" x14ac:dyDescent="0.2">
      <c r="A49" s="85" t="s">
        <v>13</v>
      </c>
      <c r="B49" s="57" t="s">
        <v>102</v>
      </c>
      <c r="C49" s="57" t="s">
        <v>85</v>
      </c>
      <c r="D49" s="59">
        <f t="shared" si="9"/>
        <v>1</v>
      </c>
      <c r="E49" s="133">
        <f t="shared" si="10"/>
        <v>39</v>
      </c>
      <c r="F49" s="72">
        <v>9</v>
      </c>
      <c r="G49" s="81">
        <v>11</v>
      </c>
      <c r="H49" s="72">
        <v>7</v>
      </c>
      <c r="I49" s="74">
        <v>10</v>
      </c>
      <c r="J49" s="72">
        <v>21</v>
      </c>
      <c r="K49" s="74">
        <v>1</v>
      </c>
      <c r="L49" s="77">
        <v>13</v>
      </c>
      <c r="M49" s="74">
        <v>6</v>
      </c>
      <c r="N49" s="72" t="s">
        <v>134</v>
      </c>
      <c r="O49" s="74"/>
      <c r="P49" s="72">
        <v>17</v>
      </c>
      <c r="Q49" s="74">
        <v>2</v>
      </c>
      <c r="R49" s="72" t="s">
        <v>165</v>
      </c>
      <c r="S49" s="74"/>
      <c r="T49" s="72">
        <v>10</v>
      </c>
      <c r="U49" s="73">
        <v>9</v>
      </c>
      <c r="V49" s="39"/>
      <c r="Y49" s="92"/>
    </row>
    <row r="50" spans="1:25" s="71" customFormat="1" ht="10.199999999999999" x14ac:dyDescent="0.2">
      <c r="A50" s="85" t="s">
        <v>14</v>
      </c>
      <c r="B50" s="57" t="s">
        <v>141</v>
      </c>
      <c r="C50" s="60" t="s">
        <v>78</v>
      </c>
      <c r="D50" s="59">
        <f t="shared" si="9"/>
        <v>1</v>
      </c>
      <c r="E50" s="133">
        <f t="shared" si="10"/>
        <v>38</v>
      </c>
      <c r="F50" s="72" t="s">
        <v>165</v>
      </c>
      <c r="G50" s="81"/>
      <c r="H50" s="72">
        <v>8</v>
      </c>
      <c r="I50" s="74">
        <v>9</v>
      </c>
      <c r="J50" s="72">
        <v>14</v>
      </c>
      <c r="K50" s="74">
        <v>5</v>
      </c>
      <c r="L50" s="77">
        <v>11</v>
      </c>
      <c r="M50" s="74">
        <v>8</v>
      </c>
      <c r="N50" s="72" t="s">
        <v>134</v>
      </c>
      <c r="O50" s="74"/>
      <c r="P50" s="72" t="s">
        <v>134</v>
      </c>
      <c r="Q50" s="74"/>
      <c r="R50" s="72">
        <v>7</v>
      </c>
      <c r="S50" s="74">
        <v>10</v>
      </c>
      <c r="T50" s="72">
        <v>13</v>
      </c>
      <c r="U50" s="73">
        <v>6</v>
      </c>
      <c r="V50" s="39"/>
      <c r="Y50" s="92"/>
    </row>
    <row r="51" spans="1:25" s="71" customFormat="1" ht="10.199999999999999" x14ac:dyDescent="0.2">
      <c r="A51" s="85" t="s">
        <v>32</v>
      </c>
      <c r="B51" s="57" t="s">
        <v>172</v>
      </c>
      <c r="C51" s="60" t="s">
        <v>173</v>
      </c>
      <c r="D51" s="59">
        <f t="shared" si="9"/>
        <v>1</v>
      </c>
      <c r="E51" s="133">
        <f t="shared" si="10"/>
        <v>23</v>
      </c>
      <c r="F51" s="88" t="s">
        <v>165</v>
      </c>
      <c r="G51" s="81"/>
      <c r="H51" s="72" t="s">
        <v>134</v>
      </c>
      <c r="I51" s="74"/>
      <c r="J51" s="72" t="s">
        <v>134</v>
      </c>
      <c r="K51" s="74"/>
      <c r="L51" s="77">
        <v>15</v>
      </c>
      <c r="M51" s="74">
        <v>4</v>
      </c>
      <c r="N51" s="72" t="s">
        <v>134</v>
      </c>
      <c r="O51" s="74"/>
      <c r="P51" s="72" t="s">
        <v>134</v>
      </c>
      <c r="Q51" s="74"/>
      <c r="R51" s="72">
        <v>8</v>
      </c>
      <c r="S51" s="74">
        <v>9</v>
      </c>
      <c r="T51" s="72">
        <v>9</v>
      </c>
      <c r="U51" s="73">
        <v>10</v>
      </c>
      <c r="V51" s="39"/>
      <c r="Y51" s="92"/>
    </row>
    <row r="52" spans="1:25" s="71" customFormat="1" ht="10.199999999999999" x14ac:dyDescent="0.2">
      <c r="A52" s="85" t="s">
        <v>35</v>
      </c>
      <c r="B52" s="60" t="s">
        <v>104</v>
      </c>
      <c r="C52" s="128" t="s">
        <v>78</v>
      </c>
      <c r="D52" s="59">
        <f t="shared" si="9"/>
        <v>1</v>
      </c>
      <c r="E52" s="133">
        <f t="shared" si="10"/>
        <v>18</v>
      </c>
      <c r="F52" s="72">
        <v>12</v>
      </c>
      <c r="G52" s="81">
        <v>9</v>
      </c>
      <c r="H52" s="72">
        <v>9</v>
      </c>
      <c r="I52" s="74">
        <v>8</v>
      </c>
      <c r="J52" s="72">
        <v>23</v>
      </c>
      <c r="K52" s="74">
        <v>1</v>
      </c>
      <c r="L52" s="77" t="s">
        <v>165</v>
      </c>
      <c r="M52" s="74"/>
      <c r="N52" s="72" t="s">
        <v>134</v>
      </c>
      <c r="O52" s="74"/>
      <c r="P52" s="72" t="s">
        <v>134</v>
      </c>
      <c r="Q52" s="74"/>
      <c r="R52" s="72" t="s">
        <v>134</v>
      </c>
      <c r="S52" s="74"/>
      <c r="T52" s="72" t="s">
        <v>134</v>
      </c>
      <c r="U52" s="73"/>
      <c r="V52" s="39"/>
      <c r="Y52" s="92"/>
    </row>
    <row r="53" spans="1:25" s="71" customFormat="1" ht="10.199999999999999" x14ac:dyDescent="0.2">
      <c r="A53" s="85" t="s">
        <v>34</v>
      </c>
      <c r="B53" s="127" t="s">
        <v>99</v>
      </c>
      <c r="C53" s="128" t="s">
        <v>91</v>
      </c>
      <c r="D53" s="59">
        <f t="shared" si="9"/>
        <v>1</v>
      </c>
      <c r="E53" s="133">
        <f t="shared" si="10"/>
        <v>15</v>
      </c>
      <c r="F53" s="72">
        <v>5</v>
      </c>
      <c r="G53" s="81">
        <v>14</v>
      </c>
      <c r="H53" s="72" t="s">
        <v>165</v>
      </c>
      <c r="I53" s="74"/>
      <c r="J53" s="72">
        <v>19</v>
      </c>
      <c r="K53" s="74">
        <v>1</v>
      </c>
      <c r="L53" s="77" t="s">
        <v>134</v>
      </c>
      <c r="M53" s="74"/>
      <c r="N53" s="72" t="s">
        <v>134</v>
      </c>
      <c r="O53" s="74"/>
      <c r="P53" s="72" t="s">
        <v>134</v>
      </c>
      <c r="Q53" s="74"/>
      <c r="R53" s="72" t="s">
        <v>134</v>
      </c>
      <c r="S53" s="74"/>
      <c r="T53" s="72" t="s">
        <v>134</v>
      </c>
      <c r="U53" s="73"/>
      <c r="V53" s="39"/>
      <c r="Y53" s="92"/>
    </row>
    <row r="54" spans="1:25" s="71" customFormat="1" ht="10.199999999999999" x14ac:dyDescent="0.2">
      <c r="A54" s="85" t="s">
        <v>36</v>
      </c>
      <c r="B54" s="60" t="s">
        <v>175</v>
      </c>
      <c r="C54" s="128" t="s">
        <v>91</v>
      </c>
      <c r="D54" s="59">
        <f t="shared" si="9"/>
        <v>1</v>
      </c>
      <c r="E54" s="133">
        <f t="shared" si="10"/>
        <v>9</v>
      </c>
      <c r="F54" s="72" t="s">
        <v>165</v>
      </c>
      <c r="G54" s="81"/>
      <c r="H54" s="72" t="s">
        <v>134</v>
      </c>
      <c r="I54" s="74"/>
      <c r="J54" s="72" t="s">
        <v>134</v>
      </c>
      <c r="K54" s="74"/>
      <c r="L54" s="77" t="s">
        <v>134</v>
      </c>
      <c r="M54" s="74"/>
      <c r="N54" s="72" t="s">
        <v>134</v>
      </c>
      <c r="O54" s="74"/>
      <c r="P54" s="72">
        <v>24</v>
      </c>
      <c r="Q54" s="74">
        <v>1</v>
      </c>
      <c r="R54" s="72">
        <v>9</v>
      </c>
      <c r="S54" s="74">
        <v>8</v>
      </c>
      <c r="T54" s="72" t="s">
        <v>134</v>
      </c>
      <c r="U54" s="73"/>
      <c r="V54" s="39"/>
      <c r="Y54" s="92"/>
    </row>
    <row r="55" spans="1:25" s="71" customFormat="1" ht="10.199999999999999" x14ac:dyDescent="0.2">
      <c r="A55" s="85"/>
      <c r="B55" s="60"/>
      <c r="C55" s="128"/>
      <c r="D55" s="59">
        <f t="shared" ref="D55" si="11">COUNTIF(F55:U55,"*)")</f>
        <v>0</v>
      </c>
      <c r="E55" s="133">
        <f t="shared" ref="E55" si="12">SUM(G55+I55+K55+M55+O55+Q55+S55+U55)</f>
        <v>0</v>
      </c>
      <c r="F55" s="72"/>
      <c r="G55" s="81"/>
      <c r="H55" s="72"/>
      <c r="I55" s="74"/>
      <c r="J55" s="72"/>
      <c r="K55" s="74"/>
      <c r="L55" s="77"/>
      <c r="M55" s="74"/>
      <c r="N55" s="72"/>
      <c r="O55" s="74"/>
      <c r="P55" s="68"/>
      <c r="Q55" s="69"/>
      <c r="R55" s="72"/>
      <c r="S55" s="74"/>
      <c r="T55" s="72"/>
      <c r="U55" s="73"/>
      <c r="V55" s="39"/>
      <c r="Y55" s="92"/>
    </row>
    <row r="56" spans="1:25" ht="38.1" customHeight="1" x14ac:dyDescent="0.25">
      <c r="A56" s="29"/>
      <c r="B56" s="171" t="s">
        <v>58</v>
      </c>
      <c r="C56" s="172"/>
      <c r="D56" s="27"/>
      <c r="E56" s="85"/>
      <c r="F56" s="50" t="s">
        <v>4</v>
      </c>
      <c r="G56" s="51" t="s">
        <v>5</v>
      </c>
      <c r="H56" s="48" t="s">
        <v>4</v>
      </c>
      <c r="I56" s="42" t="s">
        <v>5</v>
      </c>
      <c r="J56" s="48" t="s">
        <v>4</v>
      </c>
      <c r="K56" s="42" t="s">
        <v>5</v>
      </c>
      <c r="L56" s="48" t="s">
        <v>4</v>
      </c>
      <c r="M56" s="42" t="s">
        <v>5</v>
      </c>
      <c r="N56" s="48" t="s">
        <v>4</v>
      </c>
      <c r="O56" s="42" t="s">
        <v>5</v>
      </c>
      <c r="P56" s="49" t="s">
        <v>46</v>
      </c>
      <c r="Q56" s="45" t="s">
        <v>47</v>
      </c>
      <c r="R56" s="48" t="s">
        <v>4</v>
      </c>
      <c r="S56" s="43" t="s">
        <v>5</v>
      </c>
      <c r="T56" s="50" t="s">
        <v>4</v>
      </c>
      <c r="U56" s="44" t="s">
        <v>5</v>
      </c>
      <c r="V56" s="19"/>
    </row>
    <row r="57" spans="1:25" s="71" customFormat="1" ht="10.199999999999999" x14ac:dyDescent="0.2">
      <c r="A57" s="85" t="s">
        <v>6</v>
      </c>
      <c r="B57" s="101" t="s">
        <v>146</v>
      </c>
      <c r="C57" s="57" t="s">
        <v>91</v>
      </c>
      <c r="D57" s="30">
        <f t="shared" ref="D57:D62" si="13">COUNTIF(F57:U57,"*)")</f>
        <v>1</v>
      </c>
      <c r="E57" s="133">
        <f t="shared" ref="E57:E62" si="14">SUM(G57+I57+K57+M57+O57+Q57+S57+U57)</f>
        <v>54</v>
      </c>
      <c r="F57" s="88" t="s">
        <v>165</v>
      </c>
      <c r="G57" s="67"/>
      <c r="H57" s="64">
        <v>2</v>
      </c>
      <c r="I57" s="67">
        <v>11</v>
      </c>
      <c r="J57" s="64">
        <v>14</v>
      </c>
      <c r="K57" s="67">
        <v>5</v>
      </c>
      <c r="L57" s="64">
        <v>9</v>
      </c>
      <c r="M57" s="67">
        <v>10</v>
      </c>
      <c r="N57" s="64" t="s">
        <v>134</v>
      </c>
      <c r="O57" s="67"/>
      <c r="P57" s="102">
        <v>8</v>
      </c>
      <c r="Q57" s="105">
        <v>11</v>
      </c>
      <c r="R57" s="64">
        <v>2</v>
      </c>
      <c r="S57" s="67">
        <v>8</v>
      </c>
      <c r="T57" s="64">
        <v>4</v>
      </c>
      <c r="U57" s="136">
        <v>9</v>
      </c>
      <c r="V57" s="38"/>
      <c r="Y57" s="92"/>
    </row>
    <row r="58" spans="1:25" s="71" customFormat="1" ht="10.199999999999999" x14ac:dyDescent="0.2">
      <c r="A58" s="85" t="s">
        <v>7</v>
      </c>
      <c r="B58" s="57" t="s">
        <v>176</v>
      </c>
      <c r="C58" s="57" t="s">
        <v>51</v>
      </c>
      <c r="D58" s="46">
        <f t="shared" si="13"/>
        <v>1</v>
      </c>
      <c r="E58" s="133">
        <f t="shared" si="14"/>
        <v>42</v>
      </c>
      <c r="F58" s="72" t="s">
        <v>165</v>
      </c>
      <c r="G58" s="74"/>
      <c r="H58" s="88" t="s">
        <v>134</v>
      </c>
      <c r="I58" s="74"/>
      <c r="J58" s="72">
        <v>12</v>
      </c>
      <c r="K58" s="74">
        <v>7</v>
      </c>
      <c r="L58" s="72" t="s">
        <v>134</v>
      </c>
      <c r="M58" s="74"/>
      <c r="N58" s="72" t="s">
        <v>134</v>
      </c>
      <c r="O58" s="74"/>
      <c r="P58" s="68">
        <v>7</v>
      </c>
      <c r="Q58" s="69">
        <v>12</v>
      </c>
      <c r="R58" s="72">
        <v>1</v>
      </c>
      <c r="S58" s="74">
        <v>10</v>
      </c>
      <c r="T58" s="72">
        <v>2</v>
      </c>
      <c r="U58" s="73">
        <v>13</v>
      </c>
      <c r="V58" s="39"/>
      <c r="Y58" s="92"/>
    </row>
    <row r="59" spans="1:25" s="71" customFormat="1" ht="10.199999999999999" x14ac:dyDescent="0.2">
      <c r="A59" s="85" t="s">
        <v>8</v>
      </c>
      <c r="B59" s="57" t="s">
        <v>105</v>
      </c>
      <c r="C59" s="57" t="s">
        <v>85</v>
      </c>
      <c r="D59" s="46">
        <f t="shared" si="13"/>
        <v>1</v>
      </c>
      <c r="E59" s="133">
        <f t="shared" si="14"/>
        <v>18</v>
      </c>
      <c r="F59" s="72">
        <v>2</v>
      </c>
      <c r="G59" s="74">
        <v>9</v>
      </c>
      <c r="H59" s="72" t="s">
        <v>165</v>
      </c>
      <c r="I59" s="74"/>
      <c r="J59" s="72" t="s">
        <v>134</v>
      </c>
      <c r="K59" s="74"/>
      <c r="L59" s="72">
        <v>10</v>
      </c>
      <c r="M59" s="74">
        <v>9</v>
      </c>
      <c r="N59" s="72" t="s">
        <v>134</v>
      </c>
      <c r="O59" s="74"/>
      <c r="P59" s="68" t="s">
        <v>134</v>
      </c>
      <c r="Q59" s="69"/>
      <c r="R59" s="72" t="s">
        <v>134</v>
      </c>
      <c r="S59" s="74"/>
      <c r="T59" s="72" t="s">
        <v>134</v>
      </c>
      <c r="U59" s="73"/>
      <c r="V59" s="39"/>
      <c r="Y59" s="92"/>
    </row>
    <row r="60" spans="1:25" s="71" customFormat="1" ht="10.199999999999999" x14ac:dyDescent="0.2">
      <c r="A60" s="85" t="s">
        <v>9</v>
      </c>
      <c r="B60" s="57" t="s">
        <v>161</v>
      </c>
      <c r="C60" s="128" t="s">
        <v>78</v>
      </c>
      <c r="D60" s="46">
        <f t="shared" si="13"/>
        <v>1</v>
      </c>
      <c r="E60" s="133">
        <f t="shared" si="14"/>
        <v>11</v>
      </c>
      <c r="F60" s="72" t="s">
        <v>165</v>
      </c>
      <c r="G60" s="74"/>
      <c r="H60" s="72">
        <v>4</v>
      </c>
      <c r="I60" s="74">
        <v>7</v>
      </c>
      <c r="J60" s="72">
        <v>15</v>
      </c>
      <c r="K60" s="74">
        <v>4</v>
      </c>
      <c r="L60" s="72" t="s">
        <v>134</v>
      </c>
      <c r="M60" s="74"/>
      <c r="N60" s="72" t="s">
        <v>134</v>
      </c>
      <c r="O60" s="74"/>
      <c r="P60" s="68" t="s">
        <v>134</v>
      </c>
      <c r="Q60" s="69"/>
      <c r="R60" s="72" t="s">
        <v>134</v>
      </c>
      <c r="S60" s="74"/>
      <c r="T60" s="72" t="s">
        <v>134</v>
      </c>
      <c r="U60" s="73"/>
      <c r="V60" s="39"/>
      <c r="Y60" s="92"/>
    </row>
    <row r="61" spans="1:25" s="71" customFormat="1" ht="10.199999999999999" x14ac:dyDescent="0.2">
      <c r="A61" s="85" t="s">
        <v>10</v>
      </c>
      <c r="B61" s="57" t="s">
        <v>147</v>
      </c>
      <c r="C61" s="128" t="s">
        <v>78</v>
      </c>
      <c r="D61" s="46">
        <f t="shared" si="13"/>
        <v>1</v>
      </c>
      <c r="E61" s="133">
        <f t="shared" si="14"/>
        <v>9</v>
      </c>
      <c r="F61" s="72" t="s">
        <v>165</v>
      </c>
      <c r="G61" s="74"/>
      <c r="H61" s="72">
        <v>5</v>
      </c>
      <c r="I61" s="74">
        <v>6</v>
      </c>
      <c r="J61" s="72">
        <v>16</v>
      </c>
      <c r="K61" s="74">
        <v>3</v>
      </c>
      <c r="L61" s="72" t="s">
        <v>134</v>
      </c>
      <c r="M61" s="74"/>
      <c r="N61" s="72" t="s">
        <v>134</v>
      </c>
      <c r="O61" s="74"/>
      <c r="P61" s="68" t="s">
        <v>134</v>
      </c>
      <c r="Q61" s="69"/>
      <c r="R61" s="72" t="s">
        <v>134</v>
      </c>
      <c r="S61" s="74"/>
      <c r="T61" s="72" t="s">
        <v>134</v>
      </c>
      <c r="U61" s="73"/>
      <c r="V61" s="39"/>
      <c r="Y61" s="92"/>
    </row>
    <row r="62" spans="1:25" s="71" customFormat="1" ht="10.199999999999999" x14ac:dyDescent="0.2">
      <c r="A62" s="85" t="s">
        <v>11</v>
      </c>
      <c r="B62" s="57" t="s">
        <v>106</v>
      </c>
      <c r="C62" s="60" t="s">
        <v>85</v>
      </c>
      <c r="D62" s="46">
        <f t="shared" si="13"/>
        <v>1</v>
      </c>
      <c r="E62" s="133">
        <f t="shared" si="14"/>
        <v>7</v>
      </c>
      <c r="F62" s="72">
        <v>3</v>
      </c>
      <c r="G62" s="74">
        <v>7</v>
      </c>
      <c r="H62" s="72" t="s">
        <v>165</v>
      </c>
      <c r="I62" s="74"/>
      <c r="J62" s="72" t="s">
        <v>134</v>
      </c>
      <c r="K62" s="74"/>
      <c r="L62" s="72" t="s">
        <v>134</v>
      </c>
      <c r="M62" s="74"/>
      <c r="N62" s="72" t="s">
        <v>134</v>
      </c>
      <c r="O62" s="74"/>
      <c r="P62" s="68" t="s">
        <v>134</v>
      </c>
      <c r="Q62" s="69"/>
      <c r="R62" s="72" t="s">
        <v>134</v>
      </c>
      <c r="S62" s="74"/>
      <c r="T62" s="72" t="s">
        <v>134</v>
      </c>
      <c r="U62" s="73"/>
      <c r="V62" s="39"/>
      <c r="Y62" s="92"/>
    </row>
    <row r="63" spans="1:25" s="71" customFormat="1" ht="10.199999999999999" x14ac:dyDescent="0.2">
      <c r="A63" s="117"/>
      <c r="B63" s="60"/>
      <c r="C63" s="60"/>
      <c r="D63" s="47"/>
      <c r="E63" s="133"/>
      <c r="F63" s="119"/>
      <c r="G63" s="120"/>
      <c r="H63" s="144"/>
      <c r="I63" s="120"/>
      <c r="J63" s="119"/>
      <c r="K63" s="120"/>
      <c r="L63" s="119"/>
      <c r="M63" s="120"/>
      <c r="N63" s="119"/>
      <c r="O63" s="120"/>
      <c r="P63" s="108"/>
      <c r="Q63" s="109"/>
      <c r="R63" s="119"/>
      <c r="S63" s="120"/>
      <c r="T63" s="119"/>
      <c r="U63" s="121"/>
      <c r="V63" s="163"/>
      <c r="Y63" s="92"/>
    </row>
    <row r="64" spans="1:25" ht="36.9" customHeight="1" x14ac:dyDescent="0.25">
      <c r="A64" s="18"/>
      <c r="B64" s="171" t="s">
        <v>59</v>
      </c>
      <c r="C64" s="172"/>
      <c r="D64" s="27"/>
      <c r="E64" s="85"/>
      <c r="F64" s="50" t="s">
        <v>4</v>
      </c>
      <c r="G64" s="51" t="s">
        <v>5</v>
      </c>
      <c r="H64" s="50" t="s">
        <v>4</v>
      </c>
      <c r="I64" s="51" t="s">
        <v>5</v>
      </c>
      <c r="J64" s="50" t="s">
        <v>4</v>
      </c>
      <c r="K64" s="51" t="s">
        <v>5</v>
      </c>
      <c r="L64" s="50" t="s">
        <v>4</v>
      </c>
      <c r="M64" s="51" t="s">
        <v>5</v>
      </c>
      <c r="N64" s="50" t="s">
        <v>4</v>
      </c>
      <c r="O64" s="51" t="s">
        <v>5</v>
      </c>
      <c r="P64" s="52" t="s">
        <v>46</v>
      </c>
      <c r="Q64" s="44" t="s">
        <v>47</v>
      </c>
      <c r="R64" s="50" t="s">
        <v>4</v>
      </c>
      <c r="S64" s="53" t="s">
        <v>5</v>
      </c>
      <c r="T64" s="50" t="s">
        <v>4</v>
      </c>
      <c r="U64" s="44" t="s">
        <v>5</v>
      </c>
      <c r="V64" s="19"/>
    </row>
    <row r="65" spans="1:25" s="71" customFormat="1" ht="10.199999999999999" x14ac:dyDescent="0.2">
      <c r="A65" s="85" t="s">
        <v>6</v>
      </c>
      <c r="B65" s="59" t="s">
        <v>110</v>
      </c>
      <c r="C65" s="59" t="s">
        <v>67</v>
      </c>
      <c r="D65" s="26">
        <f t="shared" ref="D65:D79" si="15">COUNTIF(F65:U65,"*)")</f>
        <v>1</v>
      </c>
      <c r="E65" s="133">
        <f>SUM(G65+I65+K65+M65+O65+Q65+S65+U65)</f>
        <v>105</v>
      </c>
      <c r="F65" s="88">
        <v>4</v>
      </c>
      <c r="G65" s="89">
        <v>13</v>
      </c>
      <c r="H65" s="88">
        <v>1</v>
      </c>
      <c r="I65" s="89">
        <v>20</v>
      </c>
      <c r="J65" s="88">
        <v>3</v>
      </c>
      <c r="K65" s="89">
        <v>16</v>
      </c>
      <c r="L65" s="88">
        <v>1</v>
      </c>
      <c r="M65" s="89">
        <v>20</v>
      </c>
      <c r="N65" s="88" t="s">
        <v>134</v>
      </c>
      <c r="O65" s="89"/>
      <c r="P65" s="88">
        <v>1</v>
      </c>
      <c r="Q65" s="91">
        <v>20</v>
      </c>
      <c r="R65" s="88">
        <v>1</v>
      </c>
      <c r="S65" s="112">
        <v>16</v>
      </c>
      <c r="T65" s="88" t="s">
        <v>165</v>
      </c>
      <c r="U65" s="113"/>
      <c r="V65" s="103"/>
      <c r="Y65" s="92"/>
    </row>
    <row r="66" spans="1:25" s="71" customFormat="1" ht="10.199999999999999" x14ac:dyDescent="0.2">
      <c r="A66" s="85" t="s">
        <v>7</v>
      </c>
      <c r="B66" s="57" t="s">
        <v>109</v>
      </c>
      <c r="C66" s="57" t="s">
        <v>51</v>
      </c>
      <c r="D66" s="26">
        <f t="shared" si="15"/>
        <v>1</v>
      </c>
      <c r="E66" s="133">
        <f t="shared" ref="E66:E79" si="16">SUM(G66+I66+K66+M66+O66+Q66+S66+U66)</f>
        <v>85</v>
      </c>
      <c r="F66" s="72">
        <v>3</v>
      </c>
      <c r="G66" s="74">
        <v>14</v>
      </c>
      <c r="H66" s="72">
        <v>3</v>
      </c>
      <c r="I66" s="74">
        <v>16</v>
      </c>
      <c r="J66" s="72" t="s">
        <v>195</v>
      </c>
      <c r="K66" s="74"/>
      <c r="L66" s="72">
        <v>9</v>
      </c>
      <c r="M66" s="74">
        <v>10</v>
      </c>
      <c r="N66" s="72" t="s">
        <v>134</v>
      </c>
      <c r="O66" s="74"/>
      <c r="P66" s="72">
        <v>6</v>
      </c>
      <c r="Q66" s="91">
        <v>13</v>
      </c>
      <c r="R66" s="88">
        <v>2</v>
      </c>
      <c r="S66" s="114">
        <v>14</v>
      </c>
      <c r="T66" s="88">
        <v>1</v>
      </c>
      <c r="U66" s="115">
        <v>18</v>
      </c>
      <c r="V66" s="39">
        <v>9</v>
      </c>
      <c r="Y66" s="92"/>
    </row>
    <row r="67" spans="1:25" s="71" customFormat="1" ht="10.199999999999999" x14ac:dyDescent="0.2">
      <c r="A67" s="85" t="s">
        <v>8</v>
      </c>
      <c r="B67" s="57" t="s">
        <v>111</v>
      </c>
      <c r="C67" s="60" t="s">
        <v>91</v>
      </c>
      <c r="D67" s="26">
        <f t="shared" si="15"/>
        <v>1</v>
      </c>
      <c r="E67" s="133">
        <f t="shared" si="16"/>
        <v>72</v>
      </c>
      <c r="F67" s="72">
        <v>5</v>
      </c>
      <c r="G67" s="74">
        <v>12</v>
      </c>
      <c r="H67" s="72">
        <v>2</v>
      </c>
      <c r="I67" s="74">
        <v>18</v>
      </c>
      <c r="J67" s="72" t="s">
        <v>193</v>
      </c>
      <c r="K67" s="74"/>
      <c r="L67" s="72">
        <v>10</v>
      </c>
      <c r="M67" s="74">
        <v>9</v>
      </c>
      <c r="N67" s="72" t="s">
        <v>134</v>
      </c>
      <c r="O67" s="74"/>
      <c r="P67" s="72">
        <v>9</v>
      </c>
      <c r="Q67" s="91">
        <v>10</v>
      </c>
      <c r="R67" s="88">
        <v>3</v>
      </c>
      <c r="S67" s="114">
        <v>12</v>
      </c>
      <c r="T67" s="88">
        <v>6</v>
      </c>
      <c r="U67" s="115">
        <v>11</v>
      </c>
      <c r="V67" s="39">
        <v>6</v>
      </c>
      <c r="Y67" s="92"/>
    </row>
    <row r="68" spans="1:25" s="71" customFormat="1" ht="10.199999999999999" x14ac:dyDescent="0.2">
      <c r="A68" s="85" t="s">
        <v>9</v>
      </c>
      <c r="B68" s="57" t="s">
        <v>107</v>
      </c>
      <c r="C68" s="60" t="s">
        <v>73</v>
      </c>
      <c r="D68" s="26">
        <f t="shared" si="15"/>
        <v>1</v>
      </c>
      <c r="E68" s="133">
        <f t="shared" si="16"/>
        <v>69</v>
      </c>
      <c r="F68" s="72">
        <v>1</v>
      </c>
      <c r="G68" s="74">
        <v>18</v>
      </c>
      <c r="H68" s="72" t="s">
        <v>165</v>
      </c>
      <c r="I68" s="74"/>
      <c r="J68" s="72">
        <v>2</v>
      </c>
      <c r="K68" s="74">
        <v>18</v>
      </c>
      <c r="L68" s="72">
        <v>4</v>
      </c>
      <c r="M68" s="74">
        <v>15</v>
      </c>
      <c r="N68" s="72" t="s">
        <v>134</v>
      </c>
      <c r="O68" s="74"/>
      <c r="P68" s="72">
        <v>2</v>
      </c>
      <c r="Q68" s="91">
        <v>18</v>
      </c>
      <c r="R68" s="88" t="s">
        <v>134</v>
      </c>
      <c r="S68" s="114"/>
      <c r="T68" s="88" t="s">
        <v>134</v>
      </c>
      <c r="U68" s="115"/>
      <c r="V68" s="39"/>
      <c r="Y68" s="92"/>
    </row>
    <row r="69" spans="1:25" s="71" customFormat="1" ht="10.199999999999999" x14ac:dyDescent="0.2">
      <c r="A69" s="85" t="s">
        <v>10</v>
      </c>
      <c r="B69" s="57" t="s">
        <v>115</v>
      </c>
      <c r="C69" s="57" t="s">
        <v>78</v>
      </c>
      <c r="D69" s="26">
        <f t="shared" si="15"/>
        <v>1</v>
      </c>
      <c r="E69" s="133">
        <f t="shared" si="16"/>
        <v>43</v>
      </c>
      <c r="F69" s="72">
        <v>9</v>
      </c>
      <c r="G69" s="74">
        <v>8</v>
      </c>
      <c r="H69" s="72">
        <v>5</v>
      </c>
      <c r="I69" s="74">
        <v>14</v>
      </c>
      <c r="J69" s="72">
        <v>17</v>
      </c>
      <c r="K69" s="74">
        <v>2</v>
      </c>
      <c r="L69" s="72" t="s">
        <v>165</v>
      </c>
      <c r="M69" s="74"/>
      <c r="N69" s="72" t="s">
        <v>134</v>
      </c>
      <c r="O69" s="74"/>
      <c r="P69" s="72" t="s">
        <v>134</v>
      </c>
      <c r="Q69" s="91"/>
      <c r="R69" s="88">
        <v>5</v>
      </c>
      <c r="S69" s="114">
        <v>10</v>
      </c>
      <c r="T69" s="88">
        <v>8</v>
      </c>
      <c r="U69" s="115">
        <v>9</v>
      </c>
      <c r="V69" s="39"/>
      <c r="Y69" s="92"/>
    </row>
    <row r="70" spans="1:25" s="71" customFormat="1" ht="10.199999999999999" x14ac:dyDescent="0.2">
      <c r="A70" s="85" t="s">
        <v>11</v>
      </c>
      <c r="B70" s="57" t="s">
        <v>108</v>
      </c>
      <c r="C70" s="57" t="s">
        <v>53</v>
      </c>
      <c r="D70" s="26">
        <f t="shared" si="15"/>
        <v>1</v>
      </c>
      <c r="E70" s="133">
        <f t="shared" si="16"/>
        <v>40</v>
      </c>
      <c r="F70" s="72">
        <v>2</v>
      </c>
      <c r="G70" s="74">
        <v>16</v>
      </c>
      <c r="H70" s="72">
        <v>7</v>
      </c>
      <c r="I70" s="74">
        <v>12</v>
      </c>
      <c r="J70" s="72" t="s">
        <v>165</v>
      </c>
      <c r="K70" s="74"/>
      <c r="L70" s="72" t="s">
        <v>134</v>
      </c>
      <c r="M70" s="74"/>
      <c r="N70" s="72" t="s">
        <v>134</v>
      </c>
      <c r="O70" s="74"/>
      <c r="P70" s="72">
        <v>16</v>
      </c>
      <c r="Q70" s="91">
        <v>3</v>
      </c>
      <c r="R70" s="88">
        <v>6</v>
      </c>
      <c r="S70" s="114">
        <v>9</v>
      </c>
      <c r="T70" s="88" t="s">
        <v>134</v>
      </c>
      <c r="U70" s="115"/>
      <c r="V70" s="39"/>
      <c r="Y70" s="92"/>
    </row>
    <row r="71" spans="1:25" s="71" customFormat="1" ht="10.199999999999999" x14ac:dyDescent="0.2">
      <c r="A71" s="85" t="s">
        <v>12</v>
      </c>
      <c r="B71" s="57" t="s">
        <v>144</v>
      </c>
      <c r="C71" s="57" t="s">
        <v>118</v>
      </c>
      <c r="D71" s="26">
        <f t="shared" si="15"/>
        <v>1</v>
      </c>
      <c r="E71" s="133">
        <f t="shared" si="16"/>
        <v>38</v>
      </c>
      <c r="F71" s="72" t="s">
        <v>165</v>
      </c>
      <c r="G71" s="74"/>
      <c r="H71" s="72">
        <v>4</v>
      </c>
      <c r="I71" s="74">
        <v>15</v>
      </c>
      <c r="J71" s="72">
        <v>21</v>
      </c>
      <c r="K71" s="74">
        <v>1</v>
      </c>
      <c r="L71" s="72" t="s">
        <v>134</v>
      </c>
      <c r="M71" s="74"/>
      <c r="N71" s="72" t="s">
        <v>134</v>
      </c>
      <c r="O71" s="74"/>
      <c r="P71" s="72">
        <v>19</v>
      </c>
      <c r="Q71" s="91">
        <v>1</v>
      </c>
      <c r="R71" s="88">
        <v>4</v>
      </c>
      <c r="S71" s="114">
        <v>11</v>
      </c>
      <c r="T71" s="88">
        <v>7</v>
      </c>
      <c r="U71" s="115">
        <v>10</v>
      </c>
      <c r="V71" s="39"/>
      <c r="Y71" s="92"/>
    </row>
    <row r="72" spans="1:25" s="71" customFormat="1" ht="10.199999999999999" x14ac:dyDescent="0.2">
      <c r="A72" s="85" t="s">
        <v>13</v>
      </c>
      <c r="B72" s="110" t="s">
        <v>114</v>
      </c>
      <c r="C72" s="57" t="s">
        <v>85</v>
      </c>
      <c r="D72" s="26">
        <f t="shared" si="15"/>
        <v>1</v>
      </c>
      <c r="E72" s="133">
        <f t="shared" si="16"/>
        <v>29</v>
      </c>
      <c r="F72" s="72">
        <v>8</v>
      </c>
      <c r="G72" s="74">
        <v>9</v>
      </c>
      <c r="H72" s="72">
        <v>9</v>
      </c>
      <c r="I72" s="74">
        <v>10</v>
      </c>
      <c r="J72" s="72">
        <v>31</v>
      </c>
      <c r="K72" s="74">
        <v>1</v>
      </c>
      <c r="L72" s="72" t="s">
        <v>165</v>
      </c>
      <c r="M72" s="74"/>
      <c r="N72" s="72" t="s">
        <v>134</v>
      </c>
      <c r="O72" s="74"/>
      <c r="P72" s="72">
        <v>32</v>
      </c>
      <c r="Q72" s="91">
        <v>1</v>
      </c>
      <c r="R72" s="88">
        <v>7</v>
      </c>
      <c r="S72" s="114">
        <v>8</v>
      </c>
      <c r="T72" s="88" t="s">
        <v>134</v>
      </c>
      <c r="U72" s="115"/>
      <c r="V72" s="39"/>
      <c r="Y72" s="92"/>
    </row>
    <row r="73" spans="1:25" s="71" customFormat="1" ht="10.199999999999999" x14ac:dyDescent="0.2">
      <c r="A73" s="85" t="s">
        <v>14</v>
      </c>
      <c r="B73" s="57" t="s">
        <v>112</v>
      </c>
      <c r="C73" s="57" t="s">
        <v>16</v>
      </c>
      <c r="D73" s="26">
        <f t="shared" si="15"/>
        <v>1</v>
      </c>
      <c r="E73" s="133">
        <f t="shared" si="16"/>
        <v>28</v>
      </c>
      <c r="F73" s="165">
        <v>6</v>
      </c>
      <c r="G73" s="74">
        <v>11</v>
      </c>
      <c r="H73" s="72" t="s">
        <v>165</v>
      </c>
      <c r="I73" s="74"/>
      <c r="J73" s="168">
        <v>14</v>
      </c>
      <c r="K73" s="74">
        <v>5</v>
      </c>
      <c r="L73" s="72" t="s">
        <v>134</v>
      </c>
      <c r="M73" s="74"/>
      <c r="N73" s="72" t="s">
        <v>134</v>
      </c>
      <c r="O73" s="74"/>
      <c r="P73" s="167">
        <v>7</v>
      </c>
      <c r="Q73" s="91">
        <v>12</v>
      </c>
      <c r="R73" s="88" t="s">
        <v>134</v>
      </c>
      <c r="S73" s="114"/>
      <c r="T73" s="88" t="s">
        <v>134</v>
      </c>
      <c r="U73" s="115"/>
      <c r="V73" s="39"/>
      <c r="Y73" s="92"/>
    </row>
    <row r="74" spans="1:25" s="71" customFormat="1" ht="10.199999999999999" x14ac:dyDescent="0.2">
      <c r="A74" s="85" t="s">
        <v>32</v>
      </c>
      <c r="B74" s="57" t="s">
        <v>113</v>
      </c>
      <c r="C74" s="59" t="s">
        <v>15</v>
      </c>
      <c r="D74" s="26">
        <f t="shared" si="15"/>
        <v>1</v>
      </c>
      <c r="E74" s="133">
        <f t="shared" si="16"/>
        <v>28</v>
      </c>
      <c r="F74" s="167">
        <v>7</v>
      </c>
      <c r="G74" s="74">
        <v>10</v>
      </c>
      <c r="H74" s="166">
        <v>6</v>
      </c>
      <c r="I74" s="74">
        <v>13</v>
      </c>
      <c r="J74" s="72">
        <v>18</v>
      </c>
      <c r="K74" s="74">
        <v>1</v>
      </c>
      <c r="L74" s="72" t="s">
        <v>165</v>
      </c>
      <c r="M74" s="74"/>
      <c r="N74" s="72" t="s">
        <v>134</v>
      </c>
      <c r="O74" s="74"/>
      <c r="P74" s="168">
        <v>15</v>
      </c>
      <c r="Q74" s="91">
        <v>4</v>
      </c>
      <c r="R74" s="88" t="s">
        <v>134</v>
      </c>
      <c r="S74" s="114"/>
      <c r="T74" s="88" t="s">
        <v>134</v>
      </c>
      <c r="U74" s="115"/>
      <c r="V74" s="39"/>
      <c r="Y74" s="92"/>
    </row>
    <row r="75" spans="1:25" s="71" customFormat="1" ht="10.199999999999999" x14ac:dyDescent="0.2">
      <c r="A75" s="85" t="s">
        <v>35</v>
      </c>
      <c r="B75" s="60" t="s">
        <v>160</v>
      </c>
      <c r="C75" s="57" t="s">
        <v>78</v>
      </c>
      <c r="D75" s="26">
        <f t="shared" si="15"/>
        <v>1</v>
      </c>
      <c r="E75" s="133">
        <f t="shared" si="16"/>
        <v>14</v>
      </c>
      <c r="F75" s="72" t="s">
        <v>165</v>
      </c>
      <c r="G75" s="74"/>
      <c r="H75" s="72">
        <v>13</v>
      </c>
      <c r="I75" s="74">
        <v>6</v>
      </c>
      <c r="J75" s="72">
        <v>35</v>
      </c>
      <c r="K75" s="74">
        <v>1</v>
      </c>
      <c r="L75" s="72" t="s">
        <v>134</v>
      </c>
      <c r="M75" s="74"/>
      <c r="N75" s="72" t="s">
        <v>134</v>
      </c>
      <c r="O75" s="74"/>
      <c r="P75" s="72" t="s">
        <v>134</v>
      </c>
      <c r="Q75" s="91"/>
      <c r="R75" s="88">
        <v>8</v>
      </c>
      <c r="S75" s="114">
        <v>7</v>
      </c>
      <c r="T75" s="88" t="s">
        <v>134</v>
      </c>
      <c r="U75" s="115"/>
      <c r="V75" s="39"/>
      <c r="Y75" s="92"/>
    </row>
    <row r="76" spans="1:25" s="71" customFormat="1" ht="10.199999999999999" x14ac:dyDescent="0.2">
      <c r="A76" s="85" t="s">
        <v>34</v>
      </c>
      <c r="B76" s="60" t="s">
        <v>145</v>
      </c>
      <c r="C76" s="128" t="s">
        <v>78</v>
      </c>
      <c r="D76" s="26">
        <f t="shared" si="15"/>
        <v>1</v>
      </c>
      <c r="E76" s="133">
        <f t="shared" si="16"/>
        <v>12</v>
      </c>
      <c r="F76" s="72" t="s">
        <v>165</v>
      </c>
      <c r="G76" s="74"/>
      <c r="H76" s="72">
        <v>8</v>
      </c>
      <c r="I76" s="74">
        <v>11</v>
      </c>
      <c r="J76" s="72">
        <v>22</v>
      </c>
      <c r="K76" s="74">
        <v>1</v>
      </c>
      <c r="L76" s="72" t="s">
        <v>134</v>
      </c>
      <c r="M76" s="74"/>
      <c r="N76" s="72" t="s">
        <v>134</v>
      </c>
      <c r="O76" s="74"/>
      <c r="P76" s="72" t="s">
        <v>134</v>
      </c>
      <c r="Q76" s="91"/>
      <c r="R76" s="88" t="s">
        <v>134</v>
      </c>
      <c r="S76" s="114"/>
      <c r="T76" s="88" t="s">
        <v>134</v>
      </c>
      <c r="U76" s="115"/>
      <c r="V76" s="39"/>
      <c r="Y76" s="92"/>
    </row>
    <row r="77" spans="1:25" s="71" customFormat="1" ht="10.199999999999999" x14ac:dyDescent="0.2">
      <c r="A77" s="85" t="s">
        <v>36</v>
      </c>
      <c r="B77" s="60" t="s">
        <v>167</v>
      </c>
      <c r="C77" s="128" t="s">
        <v>78</v>
      </c>
      <c r="D77" s="26">
        <f t="shared" si="15"/>
        <v>1</v>
      </c>
      <c r="E77" s="133">
        <f t="shared" si="16"/>
        <v>9</v>
      </c>
      <c r="F77" s="72" t="s">
        <v>165</v>
      </c>
      <c r="G77" s="74"/>
      <c r="H77" s="72" t="s">
        <v>134</v>
      </c>
      <c r="I77" s="74"/>
      <c r="J77" s="72">
        <v>29</v>
      </c>
      <c r="K77" s="74">
        <v>1</v>
      </c>
      <c r="L77" s="72" t="s">
        <v>134</v>
      </c>
      <c r="M77" s="74"/>
      <c r="N77" s="72" t="s">
        <v>134</v>
      </c>
      <c r="O77" s="74"/>
      <c r="P77" s="72" t="s">
        <v>134</v>
      </c>
      <c r="Q77" s="91"/>
      <c r="R77" s="88" t="s">
        <v>134</v>
      </c>
      <c r="S77" s="114"/>
      <c r="T77" s="165">
        <v>9</v>
      </c>
      <c r="U77" s="115">
        <v>8</v>
      </c>
      <c r="V77" s="39"/>
      <c r="Y77" s="92"/>
    </row>
    <row r="78" spans="1:25" s="71" customFormat="1" ht="10.199999999999999" x14ac:dyDescent="0.2">
      <c r="A78" s="85" t="s">
        <v>37</v>
      </c>
      <c r="B78" s="60" t="s">
        <v>157</v>
      </c>
      <c r="C78" s="57" t="s">
        <v>91</v>
      </c>
      <c r="D78" s="26">
        <f t="shared" si="15"/>
        <v>1</v>
      </c>
      <c r="E78" s="133">
        <f t="shared" si="16"/>
        <v>9</v>
      </c>
      <c r="F78" s="72" t="s">
        <v>165</v>
      </c>
      <c r="G78" s="74"/>
      <c r="H78" s="166">
        <v>11</v>
      </c>
      <c r="I78" s="74">
        <v>8</v>
      </c>
      <c r="J78" s="72">
        <v>33</v>
      </c>
      <c r="K78" s="74">
        <v>1</v>
      </c>
      <c r="L78" s="72" t="s">
        <v>134</v>
      </c>
      <c r="M78" s="74"/>
      <c r="N78" s="72" t="s">
        <v>134</v>
      </c>
      <c r="O78" s="74"/>
      <c r="P78" s="72" t="s">
        <v>134</v>
      </c>
      <c r="Q78" s="91"/>
      <c r="R78" s="88" t="s">
        <v>134</v>
      </c>
      <c r="S78" s="114"/>
      <c r="T78" s="88" t="s">
        <v>134</v>
      </c>
      <c r="U78" s="115"/>
      <c r="V78" s="39"/>
      <c r="Y78" s="92"/>
    </row>
    <row r="79" spans="1:25" s="71" customFormat="1" ht="10.199999999999999" x14ac:dyDescent="0.2">
      <c r="A79" s="85" t="s">
        <v>38</v>
      </c>
      <c r="B79" s="60" t="s">
        <v>159</v>
      </c>
      <c r="C79" s="57" t="s">
        <v>78</v>
      </c>
      <c r="D79" s="26">
        <f t="shared" si="15"/>
        <v>1</v>
      </c>
      <c r="E79" s="133">
        <f t="shared" si="16"/>
        <v>8</v>
      </c>
      <c r="F79" s="72" t="s">
        <v>165</v>
      </c>
      <c r="G79" s="74"/>
      <c r="H79" s="72">
        <v>12</v>
      </c>
      <c r="I79" s="74">
        <v>7</v>
      </c>
      <c r="J79" s="72">
        <v>32</v>
      </c>
      <c r="K79" s="74">
        <v>1</v>
      </c>
      <c r="L79" s="72" t="s">
        <v>134</v>
      </c>
      <c r="M79" s="74"/>
      <c r="N79" s="72" t="s">
        <v>134</v>
      </c>
      <c r="O79" s="74"/>
      <c r="P79" s="72" t="s">
        <v>134</v>
      </c>
      <c r="Q79" s="91"/>
      <c r="R79" s="88" t="s">
        <v>134</v>
      </c>
      <c r="S79" s="114"/>
      <c r="T79" s="88" t="s">
        <v>134</v>
      </c>
      <c r="U79" s="115"/>
      <c r="V79" s="39"/>
      <c r="Y79" s="92"/>
    </row>
    <row r="80" spans="1:25" s="71" customFormat="1" ht="10.199999999999999" x14ac:dyDescent="0.2">
      <c r="A80" s="117"/>
      <c r="B80" s="79"/>
      <c r="C80" s="128"/>
      <c r="D80" s="26"/>
      <c r="E80" s="133"/>
      <c r="F80" s="77"/>
      <c r="G80" s="69"/>
      <c r="H80" s="130"/>
      <c r="I80" s="74"/>
      <c r="J80" s="72"/>
      <c r="K80" s="74"/>
      <c r="L80" s="72"/>
      <c r="M80" s="74"/>
      <c r="N80" s="72"/>
      <c r="O80" s="74"/>
      <c r="P80" s="118"/>
      <c r="Q80" s="91"/>
      <c r="R80" s="88"/>
      <c r="S80" s="114"/>
      <c r="T80" s="88"/>
      <c r="U80" s="115"/>
      <c r="V80" s="39"/>
      <c r="Y80" s="92"/>
    </row>
    <row r="81" spans="1:25" ht="38.1" customHeight="1" x14ac:dyDescent="0.25">
      <c r="A81" s="29"/>
      <c r="B81" s="171" t="s">
        <v>60</v>
      </c>
      <c r="C81" s="172"/>
      <c r="D81" s="27"/>
      <c r="E81" s="85"/>
      <c r="F81" s="48" t="s">
        <v>4</v>
      </c>
      <c r="G81" s="51" t="s">
        <v>5</v>
      </c>
      <c r="H81" s="48" t="s">
        <v>4</v>
      </c>
      <c r="I81" s="42" t="s">
        <v>5</v>
      </c>
      <c r="J81" s="50" t="s">
        <v>4</v>
      </c>
      <c r="K81" s="42" t="s">
        <v>5</v>
      </c>
      <c r="L81" s="48" t="s">
        <v>4</v>
      </c>
      <c r="M81" s="42" t="s">
        <v>5</v>
      </c>
      <c r="N81" s="48" t="s">
        <v>4</v>
      </c>
      <c r="O81" s="42" t="s">
        <v>5</v>
      </c>
      <c r="P81" s="49" t="s">
        <v>46</v>
      </c>
      <c r="Q81" s="45" t="s">
        <v>47</v>
      </c>
      <c r="R81" s="48" t="s">
        <v>4</v>
      </c>
      <c r="S81" s="43" t="s">
        <v>5</v>
      </c>
      <c r="T81" s="50" t="s">
        <v>4</v>
      </c>
      <c r="U81" s="44" t="s">
        <v>5</v>
      </c>
      <c r="V81" s="19"/>
    </row>
    <row r="82" spans="1:25" s="71" customFormat="1" ht="10.199999999999999" x14ac:dyDescent="0.2">
      <c r="A82" s="85" t="s">
        <v>6</v>
      </c>
      <c r="B82" s="57" t="s">
        <v>117</v>
      </c>
      <c r="C82" s="60" t="s">
        <v>118</v>
      </c>
      <c r="D82" s="30">
        <f t="shared" ref="D82:D87" si="17">COUNTIF(F82:U82,"*)")</f>
        <v>1</v>
      </c>
      <c r="E82" s="133">
        <f>SUM(G82+I82+K82+M82+O82+Q82+S82+U82)</f>
        <v>73</v>
      </c>
      <c r="F82" s="64">
        <v>2</v>
      </c>
      <c r="G82" s="67">
        <v>8</v>
      </c>
      <c r="H82" s="64">
        <v>1</v>
      </c>
      <c r="I82" s="67">
        <v>13</v>
      </c>
      <c r="J82" s="88">
        <v>7</v>
      </c>
      <c r="K82" s="67">
        <v>12</v>
      </c>
      <c r="L82" s="64" t="s">
        <v>165</v>
      </c>
      <c r="M82" s="67"/>
      <c r="N82" s="64" t="s">
        <v>134</v>
      </c>
      <c r="O82" s="67"/>
      <c r="P82" s="102">
        <v>3</v>
      </c>
      <c r="Q82" s="105">
        <v>16</v>
      </c>
      <c r="R82" s="64">
        <v>2</v>
      </c>
      <c r="S82" s="67">
        <v>10</v>
      </c>
      <c r="T82" s="64">
        <v>1</v>
      </c>
      <c r="U82" s="63">
        <v>14</v>
      </c>
      <c r="V82" s="103"/>
      <c r="Y82" s="92"/>
    </row>
    <row r="83" spans="1:25" s="71" customFormat="1" ht="10.199999999999999" x14ac:dyDescent="0.2">
      <c r="A83" s="85" t="s">
        <v>7</v>
      </c>
      <c r="B83" s="57" t="s">
        <v>116</v>
      </c>
      <c r="C83" s="57" t="s">
        <v>51</v>
      </c>
      <c r="D83" s="46">
        <f t="shared" si="17"/>
        <v>1</v>
      </c>
      <c r="E83" s="133">
        <f>SUM(G83+I83+K83+M83+O83+Q83+S83+U83)</f>
        <v>62</v>
      </c>
      <c r="F83" s="72">
        <v>1</v>
      </c>
      <c r="G83" s="74">
        <v>10</v>
      </c>
      <c r="H83" s="72">
        <v>2</v>
      </c>
      <c r="I83" s="74">
        <v>11</v>
      </c>
      <c r="J83" s="72">
        <v>9</v>
      </c>
      <c r="K83" s="74">
        <v>10</v>
      </c>
      <c r="L83" s="88">
        <v>8</v>
      </c>
      <c r="M83" s="74">
        <v>9</v>
      </c>
      <c r="N83" s="72" t="s">
        <v>134</v>
      </c>
      <c r="O83" s="74"/>
      <c r="P83" s="68">
        <v>7</v>
      </c>
      <c r="Q83" s="69">
        <v>12</v>
      </c>
      <c r="R83" s="72" t="s">
        <v>196</v>
      </c>
      <c r="S83" s="74"/>
      <c r="T83" s="72">
        <v>3</v>
      </c>
      <c r="U83" s="73">
        <v>10</v>
      </c>
      <c r="V83" s="39">
        <v>8</v>
      </c>
      <c r="Y83" s="92"/>
    </row>
    <row r="84" spans="1:25" s="71" customFormat="1" ht="10.199999999999999" x14ac:dyDescent="0.2">
      <c r="A84" s="85" t="s">
        <v>8</v>
      </c>
      <c r="B84" s="57" t="s">
        <v>168</v>
      </c>
      <c r="C84" s="57" t="s">
        <v>118</v>
      </c>
      <c r="D84" s="46">
        <f t="shared" si="17"/>
        <v>1</v>
      </c>
      <c r="E84" s="133">
        <f>SUM(G84+I84+K84+M84+O84+Q84+S84+U84)</f>
        <v>49</v>
      </c>
      <c r="F84" s="72" t="s">
        <v>165</v>
      </c>
      <c r="G84" s="74"/>
      <c r="H84" s="72" t="s">
        <v>134</v>
      </c>
      <c r="I84" s="74"/>
      <c r="J84" s="72">
        <v>8</v>
      </c>
      <c r="K84" s="74">
        <v>11</v>
      </c>
      <c r="L84" s="72" t="s">
        <v>134</v>
      </c>
      <c r="M84" s="74"/>
      <c r="N84" s="72" t="s">
        <v>134</v>
      </c>
      <c r="O84" s="74"/>
      <c r="P84" s="68">
        <v>5</v>
      </c>
      <c r="Q84" s="69">
        <v>14</v>
      </c>
      <c r="R84" s="72">
        <v>1</v>
      </c>
      <c r="S84" s="74">
        <v>12</v>
      </c>
      <c r="T84" s="72">
        <v>2</v>
      </c>
      <c r="U84" s="73">
        <v>12</v>
      </c>
      <c r="V84" s="39"/>
      <c r="Y84" s="92"/>
    </row>
    <row r="85" spans="1:25" s="71" customFormat="1" ht="10.199999999999999" x14ac:dyDescent="0.2">
      <c r="A85" s="85" t="s">
        <v>9</v>
      </c>
      <c r="B85" s="57" t="s">
        <v>169</v>
      </c>
      <c r="C85" s="57" t="s">
        <v>78</v>
      </c>
      <c r="D85" s="46">
        <f t="shared" si="17"/>
        <v>1</v>
      </c>
      <c r="E85" s="133">
        <f>SUM(G85+I85+K85+M85+O85+Q85+S85+U85)</f>
        <v>21</v>
      </c>
      <c r="F85" s="72" t="s">
        <v>165</v>
      </c>
      <c r="G85" s="74"/>
      <c r="H85" s="72" t="s">
        <v>134</v>
      </c>
      <c r="I85" s="74"/>
      <c r="J85" s="72">
        <v>13</v>
      </c>
      <c r="K85" s="74">
        <v>6</v>
      </c>
      <c r="L85" s="72" t="s">
        <v>134</v>
      </c>
      <c r="M85" s="74"/>
      <c r="N85" s="72" t="s">
        <v>134</v>
      </c>
      <c r="O85" s="74"/>
      <c r="P85" s="68">
        <v>10</v>
      </c>
      <c r="Q85" s="69">
        <v>9</v>
      </c>
      <c r="R85" s="72">
        <v>4</v>
      </c>
      <c r="S85" s="74">
        <v>6</v>
      </c>
      <c r="T85" s="72" t="s">
        <v>134</v>
      </c>
      <c r="U85" s="73"/>
      <c r="V85" s="39"/>
      <c r="Y85" s="92"/>
    </row>
    <row r="86" spans="1:25" s="71" customFormat="1" ht="10.199999999999999" x14ac:dyDescent="0.2">
      <c r="A86" s="85" t="s">
        <v>10</v>
      </c>
      <c r="B86" s="57" t="s">
        <v>148</v>
      </c>
      <c r="C86" s="57" t="s">
        <v>91</v>
      </c>
      <c r="D86" s="46">
        <f t="shared" si="17"/>
        <v>1</v>
      </c>
      <c r="E86" s="133">
        <f>SUM(G86+I86+K86+M86+O86+Q86+S86+U86)</f>
        <v>9</v>
      </c>
      <c r="F86" s="72" t="s">
        <v>165</v>
      </c>
      <c r="G86" s="74"/>
      <c r="H86" s="72">
        <v>3</v>
      </c>
      <c r="I86" s="74">
        <v>9</v>
      </c>
      <c r="J86" s="72" t="s">
        <v>134</v>
      </c>
      <c r="K86" s="74"/>
      <c r="L86" s="72" t="s">
        <v>134</v>
      </c>
      <c r="M86" s="74"/>
      <c r="N86" s="72" t="s">
        <v>134</v>
      </c>
      <c r="O86" s="74"/>
      <c r="P86" s="68" t="s">
        <v>134</v>
      </c>
      <c r="Q86" s="69"/>
      <c r="R86" s="72" t="s">
        <v>134</v>
      </c>
      <c r="S86" s="74"/>
      <c r="T86" s="72" t="s">
        <v>134</v>
      </c>
      <c r="U86" s="73"/>
      <c r="V86" s="39"/>
      <c r="Y86" s="92"/>
    </row>
    <row r="87" spans="1:25" s="71" customFormat="1" ht="10.199999999999999" x14ac:dyDescent="0.2">
      <c r="A87" s="85"/>
      <c r="B87" s="57"/>
      <c r="C87" s="57"/>
      <c r="D87" s="46">
        <f t="shared" si="17"/>
        <v>0</v>
      </c>
      <c r="E87" s="133">
        <f t="shared" ref="E87" si="18">SUM(G87+I87+K87+M87+O87+Q87+S87+U87)</f>
        <v>0</v>
      </c>
      <c r="F87" s="72"/>
      <c r="G87" s="74"/>
      <c r="H87" s="72"/>
      <c r="I87" s="74"/>
      <c r="J87" s="72"/>
      <c r="K87" s="74"/>
      <c r="L87" s="72"/>
      <c r="M87" s="74"/>
      <c r="N87" s="72"/>
      <c r="O87" s="74"/>
      <c r="P87" s="68"/>
      <c r="Q87" s="69"/>
      <c r="R87" s="72"/>
      <c r="S87" s="74"/>
      <c r="T87" s="72"/>
      <c r="U87" s="73"/>
      <c r="V87" s="39"/>
      <c r="Y87" s="92"/>
    </row>
    <row r="88" spans="1:25" ht="36.9" customHeight="1" x14ac:dyDescent="0.25">
      <c r="A88" s="18"/>
      <c r="B88" s="171" t="s">
        <v>61</v>
      </c>
      <c r="C88" s="172"/>
      <c r="D88" s="27"/>
      <c r="E88" s="85"/>
      <c r="F88" s="50" t="s">
        <v>4</v>
      </c>
      <c r="G88" s="51" t="s">
        <v>5</v>
      </c>
      <c r="H88" s="50" t="s">
        <v>4</v>
      </c>
      <c r="I88" s="51" t="s">
        <v>5</v>
      </c>
      <c r="J88" s="50" t="s">
        <v>4</v>
      </c>
      <c r="K88" s="51" t="s">
        <v>5</v>
      </c>
      <c r="L88" s="50" t="s">
        <v>4</v>
      </c>
      <c r="M88" s="51" t="s">
        <v>5</v>
      </c>
      <c r="N88" s="50" t="s">
        <v>4</v>
      </c>
      <c r="O88" s="51" t="s">
        <v>5</v>
      </c>
      <c r="P88" s="52" t="s">
        <v>46</v>
      </c>
      <c r="Q88" s="44" t="s">
        <v>47</v>
      </c>
      <c r="R88" s="50" t="s">
        <v>4</v>
      </c>
      <c r="S88" s="53" t="s">
        <v>5</v>
      </c>
      <c r="T88" s="50" t="s">
        <v>4</v>
      </c>
      <c r="U88" s="44" t="s">
        <v>5</v>
      </c>
      <c r="V88" s="19"/>
    </row>
    <row r="89" spans="1:25" s="71" customFormat="1" ht="10.199999999999999" x14ac:dyDescent="0.2">
      <c r="A89" s="85" t="s">
        <v>6</v>
      </c>
      <c r="B89" s="57" t="s">
        <v>121</v>
      </c>
      <c r="C89" s="57" t="s">
        <v>51</v>
      </c>
      <c r="D89" s="59">
        <f t="shared" ref="D89:D98" si="19">COUNTIF(F89:U89,"*)")</f>
        <v>1</v>
      </c>
      <c r="E89" s="133">
        <f t="shared" ref="E89:E98" si="20">SUM(G89+I89+K89+M89+O89+Q89+S89+U89)</f>
        <v>97</v>
      </c>
      <c r="F89" s="88" t="s">
        <v>196</v>
      </c>
      <c r="G89" s="88"/>
      <c r="H89" s="88">
        <v>1</v>
      </c>
      <c r="I89" s="89">
        <v>16</v>
      </c>
      <c r="J89" s="88">
        <v>6</v>
      </c>
      <c r="K89" s="89">
        <v>13</v>
      </c>
      <c r="L89" s="88">
        <v>5</v>
      </c>
      <c r="M89" s="89">
        <v>14</v>
      </c>
      <c r="N89" s="88" t="s">
        <v>134</v>
      </c>
      <c r="O89" s="89"/>
      <c r="P89" s="90">
        <v>2</v>
      </c>
      <c r="Q89" s="91">
        <v>18</v>
      </c>
      <c r="R89" s="88">
        <v>1</v>
      </c>
      <c r="S89" s="112">
        <v>16</v>
      </c>
      <c r="T89" s="88">
        <v>1</v>
      </c>
      <c r="U89" s="113">
        <v>20</v>
      </c>
      <c r="V89" s="103">
        <v>9</v>
      </c>
      <c r="Y89" s="92"/>
    </row>
    <row r="90" spans="1:25" s="71" customFormat="1" ht="10.199999999999999" x14ac:dyDescent="0.2">
      <c r="A90" s="85" t="s">
        <v>7</v>
      </c>
      <c r="B90" s="57" t="s">
        <v>149</v>
      </c>
      <c r="C90" s="60" t="s">
        <v>51</v>
      </c>
      <c r="D90" s="59">
        <f t="shared" si="19"/>
        <v>1</v>
      </c>
      <c r="E90" s="133">
        <f t="shared" si="20"/>
        <v>77</v>
      </c>
      <c r="F90" s="72" t="s">
        <v>165</v>
      </c>
      <c r="G90" s="72"/>
      <c r="H90" s="72">
        <v>3</v>
      </c>
      <c r="I90" s="74">
        <v>12</v>
      </c>
      <c r="J90" s="72">
        <v>10</v>
      </c>
      <c r="K90" s="74">
        <v>9</v>
      </c>
      <c r="L90" s="88">
        <v>8</v>
      </c>
      <c r="M90" s="74">
        <v>11</v>
      </c>
      <c r="N90" s="72" t="s">
        <v>134</v>
      </c>
      <c r="O90" s="74"/>
      <c r="P90" s="68">
        <v>6</v>
      </c>
      <c r="Q90" s="69">
        <v>13</v>
      </c>
      <c r="R90" s="72">
        <v>2</v>
      </c>
      <c r="S90" s="114">
        <v>14</v>
      </c>
      <c r="T90" s="72">
        <v>2</v>
      </c>
      <c r="U90" s="115">
        <v>18</v>
      </c>
      <c r="V90" s="39"/>
      <c r="Y90" s="92"/>
    </row>
    <row r="91" spans="1:25" s="71" customFormat="1" ht="10.199999999999999" x14ac:dyDescent="0.2">
      <c r="A91" s="85" t="s">
        <v>8</v>
      </c>
      <c r="B91" s="57" t="s">
        <v>119</v>
      </c>
      <c r="C91" s="57" t="s">
        <v>73</v>
      </c>
      <c r="D91" s="59">
        <f t="shared" si="19"/>
        <v>1</v>
      </c>
      <c r="E91" s="133">
        <f t="shared" si="20"/>
        <v>71</v>
      </c>
      <c r="F91" s="72">
        <v>1</v>
      </c>
      <c r="G91" s="72">
        <v>13</v>
      </c>
      <c r="H91" s="72" t="s">
        <v>165</v>
      </c>
      <c r="I91" s="74"/>
      <c r="J91" s="72">
        <v>2</v>
      </c>
      <c r="K91" s="74">
        <v>18</v>
      </c>
      <c r="L91" s="72">
        <v>1</v>
      </c>
      <c r="M91" s="74">
        <v>20</v>
      </c>
      <c r="N91" s="72" t="s">
        <v>134</v>
      </c>
      <c r="O91" s="74"/>
      <c r="P91" s="68">
        <v>1</v>
      </c>
      <c r="Q91" s="69">
        <v>20</v>
      </c>
      <c r="R91" s="72" t="s">
        <v>134</v>
      </c>
      <c r="S91" s="114"/>
      <c r="T91" s="72" t="s">
        <v>134</v>
      </c>
      <c r="U91" s="115"/>
      <c r="V91" s="39"/>
      <c r="Y91" s="92"/>
    </row>
    <row r="92" spans="1:25" s="71" customFormat="1" ht="10.199999999999999" x14ac:dyDescent="0.2">
      <c r="A92" s="85" t="s">
        <v>9</v>
      </c>
      <c r="B92" s="57" t="s">
        <v>150</v>
      </c>
      <c r="C92" s="57" t="s">
        <v>51</v>
      </c>
      <c r="D92" s="59">
        <f t="shared" si="19"/>
        <v>1</v>
      </c>
      <c r="E92" s="133">
        <f t="shared" si="20"/>
        <v>62</v>
      </c>
      <c r="F92" s="72" t="s">
        <v>165</v>
      </c>
      <c r="G92" s="72"/>
      <c r="H92" s="72">
        <v>4</v>
      </c>
      <c r="I92" s="74">
        <v>11</v>
      </c>
      <c r="J92" s="72">
        <v>9</v>
      </c>
      <c r="K92" s="74">
        <v>10</v>
      </c>
      <c r="L92" s="72">
        <v>15</v>
      </c>
      <c r="M92" s="74">
        <v>4</v>
      </c>
      <c r="N92" s="72" t="s">
        <v>134</v>
      </c>
      <c r="O92" s="74"/>
      <c r="P92" s="68">
        <v>9</v>
      </c>
      <c r="Q92" s="69">
        <v>10</v>
      </c>
      <c r="R92" s="72">
        <v>4</v>
      </c>
      <c r="S92" s="114">
        <v>11</v>
      </c>
      <c r="T92" s="72">
        <v>3</v>
      </c>
      <c r="U92" s="115">
        <v>16</v>
      </c>
      <c r="V92" s="39"/>
      <c r="Y92" s="92"/>
    </row>
    <row r="93" spans="1:25" s="71" customFormat="1" ht="10.199999999999999" x14ac:dyDescent="0.2">
      <c r="A93" s="85" t="s">
        <v>10</v>
      </c>
      <c r="B93" s="57" t="s">
        <v>120</v>
      </c>
      <c r="C93" s="57" t="s">
        <v>51</v>
      </c>
      <c r="D93" s="59">
        <f t="shared" si="19"/>
        <v>1</v>
      </c>
      <c r="E93" s="133">
        <f t="shared" si="20"/>
        <v>51</v>
      </c>
      <c r="F93" s="72">
        <v>2</v>
      </c>
      <c r="G93" s="72">
        <v>11</v>
      </c>
      <c r="H93" s="72">
        <v>5</v>
      </c>
      <c r="I93" s="74">
        <v>10</v>
      </c>
      <c r="J93" s="72">
        <v>14</v>
      </c>
      <c r="K93" s="74">
        <v>5</v>
      </c>
      <c r="L93" s="72" t="s">
        <v>165</v>
      </c>
      <c r="M93" s="74"/>
      <c r="N93" s="72" t="s">
        <v>134</v>
      </c>
      <c r="O93" s="74"/>
      <c r="P93" s="68" t="s">
        <v>134</v>
      </c>
      <c r="Q93" s="69"/>
      <c r="R93" s="72">
        <v>3</v>
      </c>
      <c r="S93" s="114">
        <v>12</v>
      </c>
      <c r="T93" s="72">
        <v>6</v>
      </c>
      <c r="U93" s="115">
        <v>13</v>
      </c>
      <c r="V93" s="39"/>
      <c r="Y93" s="92"/>
    </row>
    <row r="94" spans="1:25" s="71" customFormat="1" ht="10.199999999999999" x14ac:dyDescent="0.2">
      <c r="A94" s="85" t="s">
        <v>11</v>
      </c>
      <c r="B94" s="57" t="s">
        <v>123</v>
      </c>
      <c r="C94" s="57" t="s">
        <v>78</v>
      </c>
      <c r="D94" s="59">
        <f t="shared" si="19"/>
        <v>1</v>
      </c>
      <c r="E94" s="133">
        <f t="shared" si="20"/>
        <v>31</v>
      </c>
      <c r="F94" s="72">
        <v>5</v>
      </c>
      <c r="G94" s="74">
        <v>6</v>
      </c>
      <c r="H94" s="72">
        <v>7</v>
      </c>
      <c r="I94" s="74">
        <v>8</v>
      </c>
      <c r="J94" s="72">
        <v>17</v>
      </c>
      <c r="K94" s="74">
        <v>2</v>
      </c>
      <c r="L94" s="72" t="s">
        <v>165</v>
      </c>
      <c r="M94" s="74"/>
      <c r="N94" s="72" t="s">
        <v>134</v>
      </c>
      <c r="O94" s="74"/>
      <c r="P94" s="68" t="s">
        <v>134</v>
      </c>
      <c r="Q94" s="69"/>
      <c r="R94" s="72">
        <v>6</v>
      </c>
      <c r="S94" s="114">
        <v>9</v>
      </c>
      <c r="T94" s="72">
        <v>13</v>
      </c>
      <c r="U94" s="115">
        <v>6</v>
      </c>
      <c r="V94" s="39"/>
      <c r="Y94" s="92"/>
    </row>
    <row r="95" spans="1:25" s="71" customFormat="1" ht="10.199999999999999" x14ac:dyDescent="0.2">
      <c r="A95" s="85" t="s">
        <v>12</v>
      </c>
      <c r="B95" s="57" t="s">
        <v>151</v>
      </c>
      <c r="C95" s="57" t="s">
        <v>51</v>
      </c>
      <c r="D95" s="59">
        <f t="shared" si="19"/>
        <v>1</v>
      </c>
      <c r="E95" s="133">
        <f t="shared" si="20"/>
        <v>16</v>
      </c>
      <c r="F95" s="72" t="s">
        <v>165</v>
      </c>
      <c r="G95" s="74"/>
      <c r="H95" s="72">
        <v>6</v>
      </c>
      <c r="I95" s="74">
        <v>9</v>
      </c>
      <c r="J95" s="72" t="s">
        <v>134</v>
      </c>
      <c r="K95" s="74"/>
      <c r="L95" s="72" t="s">
        <v>134</v>
      </c>
      <c r="M95" s="74"/>
      <c r="N95" s="72" t="s">
        <v>134</v>
      </c>
      <c r="O95" s="74"/>
      <c r="P95" s="68" t="s">
        <v>134</v>
      </c>
      <c r="Q95" s="69"/>
      <c r="R95" s="72" t="s">
        <v>134</v>
      </c>
      <c r="S95" s="114"/>
      <c r="T95" s="72">
        <v>12</v>
      </c>
      <c r="U95" s="115">
        <v>7</v>
      </c>
      <c r="V95" s="39"/>
      <c r="Y95" s="92"/>
    </row>
    <row r="96" spans="1:25" s="71" customFormat="1" ht="10.199999999999999" x14ac:dyDescent="0.2">
      <c r="A96" s="85" t="s">
        <v>13</v>
      </c>
      <c r="B96" s="60" t="s">
        <v>177</v>
      </c>
      <c r="C96" s="57" t="s">
        <v>91</v>
      </c>
      <c r="D96" s="59">
        <f t="shared" si="19"/>
        <v>1</v>
      </c>
      <c r="E96" s="133">
        <f t="shared" si="20"/>
        <v>13</v>
      </c>
      <c r="F96" s="72" t="s">
        <v>165</v>
      </c>
      <c r="G96" s="74"/>
      <c r="H96" s="72" t="s">
        <v>134</v>
      </c>
      <c r="I96" s="74"/>
      <c r="J96" s="72" t="s">
        <v>134</v>
      </c>
      <c r="K96" s="74"/>
      <c r="L96" s="72" t="s">
        <v>134</v>
      </c>
      <c r="M96" s="74"/>
      <c r="N96" s="72" t="s">
        <v>134</v>
      </c>
      <c r="O96" s="74"/>
      <c r="P96" s="68">
        <v>16</v>
      </c>
      <c r="Q96" s="69">
        <v>3</v>
      </c>
      <c r="R96" s="72">
        <v>5</v>
      </c>
      <c r="S96" s="114">
        <v>10</v>
      </c>
      <c r="T96" s="72" t="s">
        <v>134</v>
      </c>
      <c r="U96" s="115"/>
      <c r="V96" s="39"/>
      <c r="Y96" s="92"/>
    </row>
    <row r="97" spans="1:25" s="71" customFormat="1" ht="10.199999999999999" x14ac:dyDescent="0.2">
      <c r="A97" s="85" t="s">
        <v>14</v>
      </c>
      <c r="B97" s="60" t="s">
        <v>122</v>
      </c>
      <c r="C97" s="57" t="s">
        <v>85</v>
      </c>
      <c r="D97" s="59">
        <f t="shared" si="19"/>
        <v>1</v>
      </c>
      <c r="E97" s="133">
        <f t="shared" si="20"/>
        <v>7</v>
      </c>
      <c r="F97" s="166">
        <v>4</v>
      </c>
      <c r="G97" s="74">
        <v>7</v>
      </c>
      <c r="H97" s="72" t="s">
        <v>165</v>
      </c>
      <c r="I97" s="74"/>
      <c r="J97" s="72" t="s">
        <v>134</v>
      </c>
      <c r="K97" s="74"/>
      <c r="L97" s="72" t="s">
        <v>134</v>
      </c>
      <c r="M97" s="74"/>
      <c r="N97" s="72" t="s">
        <v>134</v>
      </c>
      <c r="O97" s="74"/>
      <c r="P97" s="68" t="s">
        <v>134</v>
      </c>
      <c r="Q97" s="69"/>
      <c r="R97" s="72" t="s">
        <v>134</v>
      </c>
      <c r="S97" s="114"/>
      <c r="T97" s="72" t="s">
        <v>134</v>
      </c>
      <c r="U97" s="115"/>
      <c r="V97" s="39"/>
      <c r="Y97" s="92"/>
    </row>
    <row r="98" spans="1:25" s="71" customFormat="1" ht="10.199999999999999" x14ac:dyDescent="0.2">
      <c r="A98" s="85" t="s">
        <v>32</v>
      </c>
      <c r="B98" s="60" t="s">
        <v>152</v>
      </c>
      <c r="C98" s="57" t="s">
        <v>51</v>
      </c>
      <c r="D98" s="59">
        <f t="shared" si="19"/>
        <v>1</v>
      </c>
      <c r="E98" s="133">
        <f t="shared" si="20"/>
        <v>7</v>
      </c>
      <c r="F98" s="72" t="s">
        <v>165</v>
      </c>
      <c r="G98" s="74"/>
      <c r="H98" s="166">
        <v>8</v>
      </c>
      <c r="I98" s="74">
        <v>7</v>
      </c>
      <c r="J98" s="72" t="s">
        <v>134</v>
      </c>
      <c r="K98" s="74"/>
      <c r="L98" s="72" t="s">
        <v>134</v>
      </c>
      <c r="M98" s="74"/>
      <c r="N98" s="72" t="s">
        <v>134</v>
      </c>
      <c r="O98" s="74"/>
      <c r="P98" s="68" t="s">
        <v>134</v>
      </c>
      <c r="Q98" s="69"/>
      <c r="R98" s="72" t="s">
        <v>134</v>
      </c>
      <c r="S98" s="114"/>
      <c r="T98" s="72" t="s">
        <v>134</v>
      </c>
      <c r="U98" s="115"/>
      <c r="V98" s="39"/>
      <c r="Y98" s="92"/>
    </row>
    <row r="99" spans="1:25" s="71" customFormat="1" ht="10.199999999999999" x14ac:dyDescent="0.2">
      <c r="A99" s="85"/>
      <c r="B99" s="116"/>
      <c r="C99" s="79"/>
      <c r="D99" s="59">
        <f t="shared" ref="D99" si="21">COUNTIF(F99:U99,"*)")</f>
        <v>0</v>
      </c>
      <c r="E99" s="133">
        <f t="shared" ref="E99" si="22">SUM(G99+I99+K99+M99+O99+Q99+S99+U99)</f>
        <v>0</v>
      </c>
      <c r="F99" s="72"/>
      <c r="G99" s="74"/>
      <c r="H99" s="72"/>
      <c r="I99" s="74"/>
      <c r="J99" s="72"/>
      <c r="K99" s="74"/>
      <c r="L99" s="72"/>
      <c r="M99" s="74"/>
      <c r="N99" s="72"/>
      <c r="O99" s="74"/>
      <c r="P99" s="68"/>
      <c r="Q99" s="69"/>
      <c r="R99" s="94"/>
      <c r="S99" s="114"/>
      <c r="T99" s="72"/>
      <c r="U99" s="115"/>
      <c r="V99" s="39"/>
      <c r="Y99" s="92"/>
    </row>
    <row r="100" spans="1:25" ht="38.1" customHeight="1" x14ac:dyDescent="0.25">
      <c r="A100" s="29"/>
      <c r="B100" s="171" t="s">
        <v>62</v>
      </c>
      <c r="C100" s="172"/>
      <c r="D100" s="27"/>
      <c r="E100" s="85"/>
      <c r="F100" s="48" t="s">
        <v>4</v>
      </c>
      <c r="G100" s="51" t="s">
        <v>5</v>
      </c>
      <c r="H100" s="48" t="s">
        <v>4</v>
      </c>
      <c r="I100" s="42" t="s">
        <v>5</v>
      </c>
      <c r="J100" s="48" t="s">
        <v>4</v>
      </c>
      <c r="K100" s="42" t="s">
        <v>5</v>
      </c>
      <c r="L100" s="48" t="s">
        <v>4</v>
      </c>
      <c r="M100" s="42" t="s">
        <v>5</v>
      </c>
      <c r="N100" s="48" t="s">
        <v>4</v>
      </c>
      <c r="O100" s="42" t="s">
        <v>5</v>
      </c>
      <c r="P100" s="49" t="s">
        <v>46</v>
      </c>
      <c r="Q100" s="45" t="s">
        <v>47</v>
      </c>
      <c r="R100" s="48" t="s">
        <v>4</v>
      </c>
      <c r="S100" s="43" t="s">
        <v>5</v>
      </c>
      <c r="T100" s="50" t="s">
        <v>4</v>
      </c>
      <c r="U100" s="44" t="s">
        <v>5</v>
      </c>
      <c r="V100" s="19"/>
    </row>
    <row r="101" spans="1:25" s="71" customFormat="1" ht="10.199999999999999" x14ac:dyDescent="0.2">
      <c r="A101" s="85" t="s">
        <v>6</v>
      </c>
      <c r="B101" s="106" t="s">
        <v>170</v>
      </c>
      <c r="C101" s="60" t="s">
        <v>118</v>
      </c>
      <c r="D101" s="101">
        <f>COUNTIF(F101:U101,"*)")</f>
        <v>1</v>
      </c>
      <c r="E101" s="133">
        <f>SUM(G101+I101+K101+M101+O101+Q101+S101+U101)</f>
        <v>65</v>
      </c>
      <c r="F101" s="64" t="s">
        <v>165</v>
      </c>
      <c r="G101" s="67"/>
      <c r="H101" s="64" t="s">
        <v>134</v>
      </c>
      <c r="I101" s="67"/>
      <c r="J101" s="64">
        <v>8</v>
      </c>
      <c r="K101" s="67">
        <v>9</v>
      </c>
      <c r="L101" s="64">
        <v>3</v>
      </c>
      <c r="M101" s="67">
        <v>14</v>
      </c>
      <c r="N101" s="64" t="s">
        <v>134</v>
      </c>
      <c r="O101" s="67"/>
      <c r="P101" s="102">
        <v>1</v>
      </c>
      <c r="Q101" s="105">
        <v>20</v>
      </c>
      <c r="R101" s="64">
        <v>1</v>
      </c>
      <c r="S101" s="67">
        <v>9</v>
      </c>
      <c r="T101" s="64">
        <v>1</v>
      </c>
      <c r="U101" s="158">
        <v>13</v>
      </c>
      <c r="V101" s="38"/>
      <c r="Y101" s="92"/>
    </row>
    <row r="102" spans="1:25" s="71" customFormat="1" ht="10.199999999999999" x14ac:dyDescent="0.2">
      <c r="A102" s="85" t="s">
        <v>7</v>
      </c>
      <c r="B102" s="106" t="s">
        <v>124</v>
      </c>
      <c r="C102" s="57" t="s">
        <v>125</v>
      </c>
      <c r="D102" s="57">
        <f>COUNTIF(F102:U102,"*)")</f>
        <v>1</v>
      </c>
      <c r="E102" s="133">
        <f>SUM(G102+I102+K102+M102+O102+Q102+S102+U102)</f>
        <v>50</v>
      </c>
      <c r="F102" s="72">
        <v>1</v>
      </c>
      <c r="G102" s="74">
        <v>9</v>
      </c>
      <c r="H102" s="72">
        <v>1</v>
      </c>
      <c r="I102" s="74">
        <v>9</v>
      </c>
      <c r="J102" s="72">
        <v>9</v>
      </c>
      <c r="K102" s="74">
        <v>8</v>
      </c>
      <c r="L102" s="72" t="s">
        <v>165</v>
      </c>
      <c r="M102" s="74"/>
      <c r="N102" s="72" t="s">
        <v>134</v>
      </c>
      <c r="O102" s="74"/>
      <c r="P102" s="68">
        <v>4</v>
      </c>
      <c r="Q102" s="69">
        <v>15</v>
      </c>
      <c r="R102" s="72" t="s">
        <v>134</v>
      </c>
      <c r="S102" s="74"/>
      <c r="T102" s="72">
        <v>3</v>
      </c>
      <c r="U102" s="73">
        <v>9</v>
      </c>
      <c r="V102" s="39"/>
      <c r="Y102" s="92"/>
    </row>
    <row r="103" spans="1:25" s="71" customFormat="1" ht="10.199999999999999" x14ac:dyDescent="0.2">
      <c r="A103" s="85"/>
      <c r="B103" s="111"/>
      <c r="C103" s="60"/>
      <c r="D103" s="93">
        <f>COUNTIF(F103:U103,"*)")</f>
        <v>0</v>
      </c>
      <c r="E103" s="133">
        <f t="shared" ref="E103" si="23">SUM(G103+I103+K103+M103+O103+Q103+S103+U103)</f>
        <v>0</v>
      </c>
      <c r="F103" s="77"/>
      <c r="G103" s="81"/>
      <c r="H103" s="77"/>
      <c r="I103" s="81"/>
      <c r="J103" s="77"/>
      <c r="K103" s="81"/>
      <c r="L103" s="77"/>
      <c r="M103" s="81"/>
      <c r="N103" s="77"/>
      <c r="O103" s="81"/>
      <c r="P103" s="76"/>
      <c r="Q103" s="82"/>
      <c r="R103" s="77"/>
      <c r="S103" s="81"/>
      <c r="T103" s="77"/>
      <c r="U103" s="80"/>
      <c r="V103" s="40"/>
      <c r="Y103" s="92"/>
    </row>
    <row r="104" spans="1:25" ht="36.9" customHeight="1" x14ac:dyDescent="0.25">
      <c r="A104" s="18"/>
      <c r="B104" s="171" t="s">
        <v>63</v>
      </c>
      <c r="C104" s="172"/>
      <c r="D104" s="27"/>
      <c r="E104" s="85"/>
      <c r="F104" s="50" t="s">
        <v>4</v>
      </c>
      <c r="G104" s="51" t="s">
        <v>5</v>
      </c>
      <c r="H104" s="50" t="s">
        <v>4</v>
      </c>
      <c r="I104" s="51" t="s">
        <v>5</v>
      </c>
      <c r="J104" s="50" t="s">
        <v>4</v>
      </c>
      <c r="K104" s="51" t="s">
        <v>5</v>
      </c>
      <c r="L104" s="50" t="s">
        <v>4</v>
      </c>
      <c r="M104" s="51" t="s">
        <v>5</v>
      </c>
      <c r="N104" s="50" t="s">
        <v>4</v>
      </c>
      <c r="O104" s="51" t="s">
        <v>5</v>
      </c>
      <c r="P104" s="52" t="s">
        <v>46</v>
      </c>
      <c r="Q104" s="44" t="s">
        <v>47</v>
      </c>
      <c r="R104" s="50" t="s">
        <v>4</v>
      </c>
      <c r="S104" s="53" t="s">
        <v>5</v>
      </c>
      <c r="T104" s="50" t="s">
        <v>4</v>
      </c>
      <c r="U104" s="44" t="s">
        <v>5</v>
      </c>
      <c r="V104" s="19"/>
    </row>
    <row r="105" spans="1:25" s="71" customFormat="1" ht="10.199999999999999" x14ac:dyDescent="0.2">
      <c r="A105" s="85" t="s">
        <v>6</v>
      </c>
      <c r="B105" s="107" t="s">
        <v>127</v>
      </c>
      <c r="C105" s="59" t="s">
        <v>118</v>
      </c>
      <c r="D105" s="59">
        <f t="shared" ref="D105:D112" si="24">COUNTIF(F105:U105,"*)")</f>
        <v>1</v>
      </c>
      <c r="E105" s="133">
        <f t="shared" ref="E105:E112" si="25">SUM(G105+I105+K105+M105+O105+Q105+S105+U105)</f>
        <v>87</v>
      </c>
      <c r="F105" s="88">
        <v>2</v>
      </c>
      <c r="G105" s="63">
        <v>14</v>
      </c>
      <c r="H105" s="88">
        <v>1</v>
      </c>
      <c r="I105" s="89">
        <v>16</v>
      </c>
      <c r="J105" s="88">
        <v>6</v>
      </c>
      <c r="K105" s="89">
        <v>13</v>
      </c>
      <c r="L105" s="88" t="s">
        <v>197</v>
      </c>
      <c r="M105" s="89"/>
      <c r="N105" s="88" t="s">
        <v>134</v>
      </c>
      <c r="O105" s="89"/>
      <c r="P105" s="88">
        <v>5</v>
      </c>
      <c r="Q105" s="89">
        <v>14</v>
      </c>
      <c r="R105" s="88">
        <v>3</v>
      </c>
      <c r="S105" s="89">
        <v>16</v>
      </c>
      <c r="T105" s="88">
        <v>1</v>
      </c>
      <c r="U105" s="63">
        <v>14</v>
      </c>
      <c r="V105" s="103">
        <v>12</v>
      </c>
      <c r="Y105" s="92"/>
    </row>
    <row r="106" spans="1:25" s="71" customFormat="1" ht="10.199999999999999" x14ac:dyDescent="0.2">
      <c r="A106" s="85" t="s">
        <v>7</v>
      </c>
      <c r="B106" s="106" t="s">
        <v>126</v>
      </c>
      <c r="C106" s="57" t="s">
        <v>73</v>
      </c>
      <c r="D106" s="59">
        <f t="shared" si="24"/>
        <v>1</v>
      </c>
      <c r="E106" s="133">
        <f t="shared" si="25"/>
        <v>68</v>
      </c>
      <c r="F106" s="72">
        <v>1</v>
      </c>
      <c r="G106" s="152">
        <v>16</v>
      </c>
      <c r="H106" s="72">
        <v>2</v>
      </c>
      <c r="I106" s="74">
        <v>14</v>
      </c>
      <c r="J106" s="72">
        <v>15</v>
      </c>
      <c r="K106" s="74">
        <v>4</v>
      </c>
      <c r="L106" s="88" t="s">
        <v>198</v>
      </c>
      <c r="M106" s="74"/>
      <c r="N106" s="72" t="s">
        <v>134</v>
      </c>
      <c r="O106" s="74"/>
      <c r="P106" s="72">
        <v>4</v>
      </c>
      <c r="Q106" s="74">
        <v>15</v>
      </c>
      <c r="R106" s="72">
        <v>7</v>
      </c>
      <c r="S106" s="74">
        <v>12</v>
      </c>
      <c r="T106" s="72">
        <v>5</v>
      </c>
      <c r="U106" s="73">
        <v>7</v>
      </c>
      <c r="V106" s="39">
        <v>2</v>
      </c>
      <c r="Y106" s="92"/>
    </row>
    <row r="107" spans="1:25" s="71" customFormat="1" ht="10.199999999999999" x14ac:dyDescent="0.2">
      <c r="A107" s="85" t="s">
        <v>8</v>
      </c>
      <c r="B107" s="106" t="s">
        <v>129</v>
      </c>
      <c r="C107" s="57" t="s">
        <v>78</v>
      </c>
      <c r="D107" s="59">
        <f t="shared" si="24"/>
        <v>1</v>
      </c>
      <c r="E107" s="133">
        <f t="shared" si="25"/>
        <v>55</v>
      </c>
      <c r="F107" s="72">
        <v>4</v>
      </c>
      <c r="G107" s="81">
        <v>11</v>
      </c>
      <c r="H107" s="72">
        <v>5</v>
      </c>
      <c r="I107" s="74">
        <v>10</v>
      </c>
      <c r="J107" s="72">
        <v>14</v>
      </c>
      <c r="K107" s="74">
        <v>5</v>
      </c>
      <c r="L107" s="72">
        <v>16</v>
      </c>
      <c r="M107" s="74">
        <v>3</v>
      </c>
      <c r="N107" s="72" t="s">
        <v>134</v>
      </c>
      <c r="O107" s="74"/>
      <c r="P107" s="72">
        <v>6</v>
      </c>
      <c r="Q107" s="74">
        <v>13</v>
      </c>
      <c r="R107" s="72">
        <v>6</v>
      </c>
      <c r="S107" s="74">
        <v>13</v>
      </c>
      <c r="T107" s="72" t="s">
        <v>165</v>
      </c>
      <c r="U107" s="73"/>
      <c r="V107" s="39"/>
      <c r="Y107" s="92"/>
    </row>
    <row r="108" spans="1:25" s="71" customFormat="1" ht="10.199999999999999" x14ac:dyDescent="0.2">
      <c r="A108" s="85" t="s">
        <v>9</v>
      </c>
      <c r="B108" s="106" t="s">
        <v>131</v>
      </c>
      <c r="C108" s="57" t="s">
        <v>15</v>
      </c>
      <c r="D108" s="59">
        <f t="shared" si="24"/>
        <v>1</v>
      </c>
      <c r="E108" s="133">
        <f t="shared" si="25"/>
        <v>54</v>
      </c>
      <c r="F108" s="72">
        <v>6</v>
      </c>
      <c r="G108" s="81">
        <v>9</v>
      </c>
      <c r="H108" s="72">
        <v>4</v>
      </c>
      <c r="I108" s="81">
        <v>11</v>
      </c>
      <c r="J108" s="72" t="s">
        <v>165</v>
      </c>
      <c r="K108" s="81"/>
      <c r="L108" s="72" t="s">
        <v>134</v>
      </c>
      <c r="M108" s="81"/>
      <c r="N108" s="72" t="s">
        <v>134</v>
      </c>
      <c r="O108" s="81"/>
      <c r="P108" s="72">
        <v>12</v>
      </c>
      <c r="Q108" s="81">
        <v>7</v>
      </c>
      <c r="R108" s="88">
        <v>4</v>
      </c>
      <c r="S108" s="81">
        <v>15</v>
      </c>
      <c r="T108" s="88">
        <v>2</v>
      </c>
      <c r="U108" s="80">
        <v>12</v>
      </c>
      <c r="V108" s="39"/>
      <c r="Y108" s="92"/>
    </row>
    <row r="109" spans="1:25" s="71" customFormat="1" ht="10.199999999999999" x14ac:dyDescent="0.2">
      <c r="A109" s="85" t="s">
        <v>10</v>
      </c>
      <c r="B109" s="106" t="s">
        <v>130</v>
      </c>
      <c r="C109" s="57" t="s">
        <v>15</v>
      </c>
      <c r="D109" s="59">
        <f t="shared" si="24"/>
        <v>1</v>
      </c>
      <c r="E109" s="133">
        <f t="shared" si="25"/>
        <v>40</v>
      </c>
      <c r="F109" s="72">
        <v>5</v>
      </c>
      <c r="G109" s="81">
        <v>10</v>
      </c>
      <c r="H109" s="72">
        <v>3</v>
      </c>
      <c r="I109" s="81">
        <v>12</v>
      </c>
      <c r="J109" s="72" t="s">
        <v>165</v>
      </c>
      <c r="K109" s="81"/>
      <c r="L109" s="88">
        <v>18</v>
      </c>
      <c r="M109" s="81">
        <v>1</v>
      </c>
      <c r="N109" s="72" t="s">
        <v>134</v>
      </c>
      <c r="O109" s="81"/>
      <c r="P109" s="72">
        <v>22</v>
      </c>
      <c r="Q109" s="81">
        <v>1</v>
      </c>
      <c r="R109" s="77">
        <v>9</v>
      </c>
      <c r="S109" s="81">
        <v>10</v>
      </c>
      <c r="T109" s="77">
        <v>6</v>
      </c>
      <c r="U109" s="80">
        <v>6</v>
      </c>
      <c r="V109" s="39"/>
      <c r="Y109" s="92"/>
    </row>
    <row r="110" spans="1:25" s="71" customFormat="1" ht="10.199999999999999" x14ac:dyDescent="0.2">
      <c r="A110" s="85" t="s">
        <v>11</v>
      </c>
      <c r="B110" s="106" t="s">
        <v>132</v>
      </c>
      <c r="C110" s="57" t="s">
        <v>53</v>
      </c>
      <c r="D110" s="59">
        <f t="shared" si="24"/>
        <v>1</v>
      </c>
      <c r="E110" s="133">
        <f t="shared" si="25"/>
        <v>29</v>
      </c>
      <c r="F110" s="72">
        <v>7</v>
      </c>
      <c r="G110" s="81">
        <v>8</v>
      </c>
      <c r="H110" s="72">
        <v>6</v>
      </c>
      <c r="I110" s="74">
        <v>9</v>
      </c>
      <c r="J110" s="72" t="s">
        <v>165</v>
      </c>
      <c r="K110" s="74"/>
      <c r="L110" s="72" t="s">
        <v>134</v>
      </c>
      <c r="M110" s="74"/>
      <c r="N110" s="72" t="s">
        <v>134</v>
      </c>
      <c r="O110" s="74"/>
      <c r="P110" s="72">
        <v>34</v>
      </c>
      <c r="Q110" s="74">
        <v>1</v>
      </c>
      <c r="R110" s="72">
        <v>8</v>
      </c>
      <c r="S110" s="74">
        <v>11</v>
      </c>
      <c r="T110" s="72" t="s">
        <v>134</v>
      </c>
      <c r="U110" s="73"/>
      <c r="V110" s="39"/>
      <c r="Y110" s="92"/>
    </row>
    <row r="111" spans="1:25" s="71" customFormat="1" ht="10.199999999999999" x14ac:dyDescent="0.2">
      <c r="A111" s="85" t="s">
        <v>12</v>
      </c>
      <c r="B111" s="106" t="s">
        <v>133</v>
      </c>
      <c r="C111" s="57" t="s">
        <v>78</v>
      </c>
      <c r="D111" s="59">
        <f t="shared" si="24"/>
        <v>1</v>
      </c>
      <c r="E111" s="133">
        <f t="shared" si="25"/>
        <v>24</v>
      </c>
      <c r="F111" s="72">
        <v>8</v>
      </c>
      <c r="G111" s="81">
        <v>7</v>
      </c>
      <c r="H111" s="72">
        <v>8</v>
      </c>
      <c r="I111" s="81">
        <v>7</v>
      </c>
      <c r="J111" s="72">
        <v>20</v>
      </c>
      <c r="K111" s="81">
        <v>1</v>
      </c>
      <c r="L111" s="88" t="s">
        <v>165</v>
      </c>
      <c r="M111" s="81"/>
      <c r="N111" s="72" t="s">
        <v>134</v>
      </c>
      <c r="O111" s="81"/>
      <c r="P111" s="72" t="s">
        <v>134</v>
      </c>
      <c r="Q111" s="81"/>
      <c r="R111" s="77">
        <v>10</v>
      </c>
      <c r="S111" s="81">
        <v>9</v>
      </c>
      <c r="T111" s="72" t="s">
        <v>134</v>
      </c>
      <c r="U111" s="80"/>
      <c r="V111" s="39"/>
      <c r="Y111" s="92"/>
    </row>
    <row r="112" spans="1:25" s="71" customFormat="1" ht="10.199999999999999" x14ac:dyDescent="0.2">
      <c r="A112" s="85" t="s">
        <v>13</v>
      </c>
      <c r="B112" s="106" t="s">
        <v>128</v>
      </c>
      <c r="C112" s="60" t="s">
        <v>85</v>
      </c>
      <c r="D112" s="59">
        <f t="shared" si="24"/>
        <v>1</v>
      </c>
      <c r="E112" s="133">
        <f t="shared" si="25"/>
        <v>21</v>
      </c>
      <c r="F112" s="72">
        <v>3</v>
      </c>
      <c r="G112" s="81">
        <v>12</v>
      </c>
      <c r="H112" s="72">
        <v>7</v>
      </c>
      <c r="I112" s="81">
        <v>8</v>
      </c>
      <c r="J112" s="72">
        <v>21</v>
      </c>
      <c r="K112" s="81">
        <v>1</v>
      </c>
      <c r="L112" s="77" t="s">
        <v>165</v>
      </c>
      <c r="M112" s="81"/>
      <c r="N112" s="77" t="s">
        <v>134</v>
      </c>
      <c r="O112" s="81"/>
      <c r="P112" s="77" t="s">
        <v>134</v>
      </c>
      <c r="Q112" s="81"/>
      <c r="R112" s="77" t="s">
        <v>134</v>
      </c>
      <c r="S112" s="81"/>
      <c r="T112" s="77" t="s">
        <v>134</v>
      </c>
      <c r="U112" s="80"/>
      <c r="V112" s="39"/>
      <c r="Y112" s="92"/>
    </row>
    <row r="113" spans="1:25" s="71" customFormat="1" ht="10.199999999999999" x14ac:dyDescent="0.2">
      <c r="A113" s="85"/>
      <c r="B113" s="79"/>
      <c r="C113" s="79"/>
      <c r="D113" s="59">
        <f t="shared" ref="D113" si="26">COUNTIF(F113:U113,"*)")</f>
        <v>0</v>
      </c>
      <c r="E113" s="133">
        <f t="shared" ref="E113" si="27">SUM(G113+I113+K113+M113+O113+Q113+S113+U113)</f>
        <v>0</v>
      </c>
      <c r="F113" s="95"/>
      <c r="G113" s="96"/>
      <c r="H113" s="95"/>
      <c r="I113" s="96"/>
      <c r="J113" s="95"/>
      <c r="K113" s="96"/>
      <c r="L113" s="95"/>
      <c r="M113" s="96"/>
      <c r="N113" s="95"/>
      <c r="O113" s="96"/>
      <c r="P113" s="97"/>
      <c r="Q113" s="98"/>
      <c r="R113" s="95"/>
      <c r="S113" s="96"/>
      <c r="T113" s="95"/>
      <c r="U113" s="99"/>
      <c r="V113" s="162"/>
      <c r="Y113" s="92"/>
    </row>
    <row r="114" spans="1:25" ht="38.1" customHeight="1" x14ac:dyDescent="0.25">
      <c r="A114" s="29"/>
      <c r="B114" s="171" t="s">
        <v>64</v>
      </c>
      <c r="C114" s="172"/>
      <c r="D114" s="27"/>
      <c r="E114" s="85"/>
      <c r="F114" s="48" t="s">
        <v>4</v>
      </c>
      <c r="G114" s="51" t="s">
        <v>5</v>
      </c>
      <c r="H114" s="48" t="s">
        <v>4</v>
      </c>
      <c r="I114" s="42" t="s">
        <v>5</v>
      </c>
      <c r="J114" s="48" t="s">
        <v>4</v>
      </c>
      <c r="K114" s="42" t="s">
        <v>5</v>
      </c>
      <c r="L114" s="48" t="s">
        <v>4</v>
      </c>
      <c r="M114" s="42" t="s">
        <v>5</v>
      </c>
      <c r="N114" s="48" t="s">
        <v>4</v>
      </c>
      <c r="O114" s="42" t="s">
        <v>5</v>
      </c>
      <c r="P114" s="49" t="s">
        <v>46</v>
      </c>
      <c r="Q114" s="45" t="s">
        <v>47</v>
      </c>
      <c r="R114" s="48" t="s">
        <v>4</v>
      </c>
      <c r="S114" s="43" t="s">
        <v>5</v>
      </c>
      <c r="T114" s="50" t="s">
        <v>4</v>
      </c>
      <c r="U114" s="44" t="s">
        <v>5</v>
      </c>
      <c r="V114" s="19"/>
    </row>
    <row r="115" spans="1:25" s="71" customFormat="1" ht="10.199999999999999" x14ac:dyDescent="0.2">
      <c r="A115" s="85" t="s">
        <v>6</v>
      </c>
      <c r="B115" s="104" t="s">
        <v>178</v>
      </c>
      <c r="C115" s="57" t="s">
        <v>85</v>
      </c>
      <c r="D115" s="101">
        <f t="shared" ref="D115:D116" si="28">COUNTIF(F115:U115,"*)")</f>
        <v>1</v>
      </c>
      <c r="E115" s="133">
        <f>SUM(G115+I115+K115+M115+O115+Q115+S115+U115)</f>
        <v>20</v>
      </c>
      <c r="F115" s="64" t="s">
        <v>134</v>
      </c>
      <c r="G115" s="67"/>
      <c r="H115" s="64" t="s">
        <v>165</v>
      </c>
      <c r="I115" s="67"/>
      <c r="J115" s="64" t="s">
        <v>134</v>
      </c>
      <c r="K115" s="67"/>
      <c r="L115" s="64" t="s">
        <v>134</v>
      </c>
      <c r="M115" s="67"/>
      <c r="N115" s="64" t="s">
        <v>134</v>
      </c>
      <c r="O115" s="67"/>
      <c r="P115" s="102">
        <v>1</v>
      </c>
      <c r="Q115" s="105">
        <v>20</v>
      </c>
      <c r="R115" s="64" t="s">
        <v>134</v>
      </c>
      <c r="S115" s="67"/>
      <c r="T115" s="64" t="s">
        <v>134</v>
      </c>
      <c r="U115" s="65"/>
      <c r="V115" s="38"/>
      <c r="Y115" s="92"/>
    </row>
    <row r="116" spans="1:25" s="71" customFormat="1" ht="10.199999999999999" x14ac:dyDescent="0.2">
      <c r="A116" s="85"/>
      <c r="B116" s="57"/>
      <c r="C116" s="57"/>
      <c r="D116" s="59">
        <f t="shared" si="28"/>
        <v>0</v>
      </c>
      <c r="E116" s="133">
        <f t="shared" ref="E116" si="29">SUM(G116+I116+K116+M116+O116+Q116+S116+U116)</f>
        <v>0</v>
      </c>
      <c r="F116" s="72"/>
      <c r="G116" s="74"/>
      <c r="H116" s="72"/>
      <c r="I116" s="74"/>
      <c r="J116" s="72"/>
      <c r="K116" s="74"/>
      <c r="L116" s="72"/>
      <c r="M116" s="74"/>
      <c r="N116" s="72"/>
      <c r="O116" s="74"/>
      <c r="P116" s="68"/>
      <c r="Q116" s="69"/>
      <c r="R116" s="72"/>
      <c r="S116" s="74"/>
      <c r="T116" s="72"/>
      <c r="U116" s="73"/>
      <c r="V116" s="39"/>
      <c r="Y116" s="92"/>
    </row>
    <row r="117" spans="1:25" ht="36.9" customHeight="1" x14ac:dyDescent="0.25">
      <c r="A117" s="18"/>
      <c r="B117" s="171" t="s">
        <v>65</v>
      </c>
      <c r="C117" s="172"/>
      <c r="D117" s="27"/>
      <c r="E117" s="85"/>
      <c r="F117" s="50" t="s">
        <v>4</v>
      </c>
      <c r="G117" s="51" t="s">
        <v>5</v>
      </c>
      <c r="H117" s="50" t="s">
        <v>4</v>
      </c>
      <c r="I117" s="51" t="s">
        <v>5</v>
      </c>
      <c r="J117" s="50" t="s">
        <v>4</v>
      </c>
      <c r="K117" s="51" t="s">
        <v>5</v>
      </c>
      <c r="L117" s="50" t="s">
        <v>4</v>
      </c>
      <c r="M117" s="51" t="s">
        <v>5</v>
      </c>
      <c r="N117" s="50" t="s">
        <v>4</v>
      </c>
      <c r="O117" s="51" t="s">
        <v>5</v>
      </c>
      <c r="P117" s="52" t="s">
        <v>46</v>
      </c>
      <c r="Q117" s="44" t="s">
        <v>47</v>
      </c>
      <c r="R117" s="50" t="s">
        <v>4</v>
      </c>
      <c r="S117" s="53" t="s">
        <v>5</v>
      </c>
      <c r="T117" s="50" t="s">
        <v>4</v>
      </c>
      <c r="U117" s="44" t="s">
        <v>5</v>
      </c>
      <c r="V117" s="19"/>
    </row>
    <row r="118" spans="1:25" s="71" customFormat="1" ht="10.199999999999999" x14ac:dyDescent="0.2">
      <c r="A118" s="85" t="s">
        <v>6</v>
      </c>
      <c r="B118" s="57" t="s">
        <v>153</v>
      </c>
      <c r="C118" s="57" t="s">
        <v>15</v>
      </c>
      <c r="D118" s="59">
        <f>COUNTIF(F118:U118,"*)")</f>
        <v>1</v>
      </c>
      <c r="E118" s="133">
        <f>SUM(G118+I118+K118+M118+O118+Q118+S118+U118)</f>
        <v>46</v>
      </c>
      <c r="F118" s="88" t="s">
        <v>134</v>
      </c>
      <c r="G118" s="63"/>
      <c r="H118" s="88">
        <v>8</v>
      </c>
      <c r="I118" s="89">
        <v>11</v>
      </c>
      <c r="J118" s="88" t="s">
        <v>165</v>
      </c>
      <c r="K118" s="89"/>
      <c r="L118" s="88">
        <v>6</v>
      </c>
      <c r="M118" s="89">
        <v>13</v>
      </c>
      <c r="N118" s="88" t="s">
        <v>134</v>
      </c>
      <c r="O118" s="89"/>
      <c r="P118" s="90">
        <v>19</v>
      </c>
      <c r="Q118" s="91">
        <v>1</v>
      </c>
      <c r="R118" s="88">
        <v>11</v>
      </c>
      <c r="S118" s="89">
        <v>8</v>
      </c>
      <c r="T118" s="88">
        <v>2</v>
      </c>
      <c r="U118" s="63">
        <v>13</v>
      </c>
      <c r="V118" s="103"/>
      <c r="Y118" s="92"/>
    </row>
    <row r="119" spans="1:25" s="71" customFormat="1" ht="10.199999999999999" x14ac:dyDescent="0.2">
      <c r="A119" s="85" t="s">
        <v>7</v>
      </c>
      <c r="B119" s="93" t="s">
        <v>174</v>
      </c>
      <c r="C119" s="57" t="s">
        <v>73</v>
      </c>
      <c r="D119" s="59">
        <f>COUNTIF(F119:U119,"*)")</f>
        <v>1</v>
      </c>
      <c r="E119" s="133">
        <f>SUM(G119+I119+K119+M119+O119+Q119+S119+U119)</f>
        <v>40</v>
      </c>
      <c r="F119" s="72" t="s">
        <v>134</v>
      </c>
      <c r="G119" s="73"/>
      <c r="H119" s="72" t="s">
        <v>165</v>
      </c>
      <c r="I119" s="74"/>
      <c r="J119" s="72" t="s">
        <v>134</v>
      </c>
      <c r="K119" s="74"/>
      <c r="L119" s="72">
        <v>5</v>
      </c>
      <c r="M119" s="74">
        <v>14</v>
      </c>
      <c r="N119" s="72" t="s">
        <v>134</v>
      </c>
      <c r="O119" s="74"/>
      <c r="P119" s="68">
        <v>3</v>
      </c>
      <c r="Q119" s="69">
        <v>16</v>
      </c>
      <c r="R119" s="72">
        <v>9</v>
      </c>
      <c r="S119" s="74">
        <v>10</v>
      </c>
      <c r="T119" s="72" t="s">
        <v>134</v>
      </c>
      <c r="U119" s="73"/>
      <c r="V119" s="39"/>
      <c r="Y119" s="92"/>
    </row>
    <row r="120" spans="1:25" s="71" customFormat="1" ht="10.199999999999999" x14ac:dyDescent="0.2">
      <c r="A120" s="85" t="s">
        <v>8</v>
      </c>
      <c r="B120" s="57" t="s">
        <v>179</v>
      </c>
      <c r="C120" s="60" t="s">
        <v>173</v>
      </c>
      <c r="D120" s="59">
        <f>COUNTIF(F120:U120,"*)")</f>
        <v>1</v>
      </c>
      <c r="E120" s="133">
        <f>SUM(G120+I120+K120+M120+O120+Q120+S120+U120)</f>
        <v>29</v>
      </c>
      <c r="F120" s="72" t="s">
        <v>134</v>
      </c>
      <c r="G120" s="73"/>
      <c r="H120" s="72" t="s">
        <v>165</v>
      </c>
      <c r="I120" s="74"/>
      <c r="J120" s="72" t="s">
        <v>134</v>
      </c>
      <c r="K120" s="74"/>
      <c r="L120" s="72" t="s">
        <v>134</v>
      </c>
      <c r="M120" s="74"/>
      <c r="N120" s="72" t="s">
        <v>134</v>
      </c>
      <c r="O120" s="74"/>
      <c r="P120" s="68">
        <v>1</v>
      </c>
      <c r="Q120" s="69">
        <v>20</v>
      </c>
      <c r="R120" s="72" t="s">
        <v>134</v>
      </c>
      <c r="S120" s="74"/>
      <c r="T120" s="72">
        <v>4</v>
      </c>
      <c r="U120" s="73">
        <v>9</v>
      </c>
      <c r="V120" s="39"/>
      <c r="Y120" s="92"/>
    </row>
    <row r="121" spans="1:25" s="71" customFormat="1" ht="10.199999999999999" x14ac:dyDescent="0.2">
      <c r="A121" s="85" t="s">
        <v>9</v>
      </c>
      <c r="B121" s="57" t="s">
        <v>154</v>
      </c>
      <c r="C121" s="60" t="s">
        <v>156</v>
      </c>
      <c r="D121" s="59">
        <f>COUNTIF(F121:U121,"*)")</f>
        <v>1</v>
      </c>
      <c r="E121" s="133">
        <f>SUM(G121+I121+K121+M121+O121+Q121+S121+U121)</f>
        <v>28</v>
      </c>
      <c r="F121" s="72" t="s">
        <v>134</v>
      </c>
      <c r="G121" s="73"/>
      <c r="H121" s="72">
        <v>12</v>
      </c>
      <c r="I121" s="74">
        <v>7</v>
      </c>
      <c r="J121" s="72">
        <v>5</v>
      </c>
      <c r="K121" s="74">
        <v>14</v>
      </c>
      <c r="L121" s="72" t="s">
        <v>165</v>
      </c>
      <c r="M121" s="74"/>
      <c r="N121" s="72" t="s">
        <v>134</v>
      </c>
      <c r="O121" s="74"/>
      <c r="P121" s="68">
        <v>18</v>
      </c>
      <c r="Q121" s="69">
        <v>1</v>
      </c>
      <c r="R121" s="72">
        <v>13</v>
      </c>
      <c r="S121" s="74">
        <v>6</v>
      </c>
      <c r="T121" s="72" t="s">
        <v>134</v>
      </c>
      <c r="U121" s="73"/>
      <c r="V121" s="39"/>
      <c r="Y121" s="92"/>
    </row>
    <row r="122" spans="1:25" s="71" customFormat="1" ht="10.199999999999999" x14ac:dyDescent="0.2">
      <c r="A122" s="85" t="s">
        <v>10</v>
      </c>
      <c r="B122" s="60" t="s">
        <v>155</v>
      </c>
      <c r="C122" s="57" t="s">
        <v>15</v>
      </c>
      <c r="D122" s="59">
        <f>COUNTIF(F122:U122,"*)")</f>
        <v>1</v>
      </c>
      <c r="E122" s="133">
        <f>SUM(G122+I122+K122+M122+O122+Q122+S122+U122)</f>
        <v>11</v>
      </c>
      <c r="F122" s="72" t="s">
        <v>134</v>
      </c>
      <c r="G122" s="73"/>
      <c r="H122" s="72">
        <v>14</v>
      </c>
      <c r="I122" s="74">
        <v>5</v>
      </c>
      <c r="J122" s="72" t="s">
        <v>165</v>
      </c>
      <c r="K122" s="81"/>
      <c r="L122" s="77" t="s">
        <v>134</v>
      </c>
      <c r="M122" s="81"/>
      <c r="N122" s="72" t="s">
        <v>134</v>
      </c>
      <c r="O122" s="81"/>
      <c r="P122" s="76" t="s">
        <v>134</v>
      </c>
      <c r="Q122" s="82"/>
      <c r="R122" s="77" t="s">
        <v>134</v>
      </c>
      <c r="S122" s="81"/>
      <c r="T122" s="77">
        <v>7</v>
      </c>
      <c r="U122" s="80">
        <v>6</v>
      </c>
      <c r="V122" s="39"/>
      <c r="Y122" s="92"/>
    </row>
    <row r="123" spans="1:25" s="71" customFormat="1" ht="10.199999999999999" x14ac:dyDescent="0.2">
      <c r="A123" s="85"/>
      <c r="B123" s="79"/>
      <c r="C123" s="79"/>
      <c r="D123" s="79">
        <f t="shared" ref="D123" si="30">COUNTIF(F123:U123,"*)")</f>
        <v>0</v>
      </c>
      <c r="E123" s="133">
        <f t="shared" ref="E123" si="31">SUM(G123+I123+K123+M123+O123+Q123+S123+U123)</f>
        <v>0</v>
      </c>
      <c r="F123" s="95"/>
      <c r="G123" s="96"/>
      <c r="H123" s="95"/>
      <c r="I123" s="96"/>
      <c r="J123" s="95"/>
      <c r="K123" s="96"/>
      <c r="L123" s="95"/>
      <c r="M123" s="96"/>
      <c r="N123" s="95"/>
      <c r="O123" s="96"/>
      <c r="P123" s="97"/>
      <c r="Q123" s="98"/>
      <c r="R123" s="95"/>
      <c r="S123" s="96"/>
      <c r="T123" s="95"/>
      <c r="U123" s="99"/>
      <c r="V123" s="162"/>
      <c r="Y123" s="92"/>
    </row>
    <row r="124" spans="1:25" s="71" customFormat="1" ht="10.199999999999999" x14ac:dyDescent="0.2">
      <c r="A124" s="153"/>
      <c r="B124" s="173" t="s">
        <v>31</v>
      </c>
      <c r="C124" s="174"/>
      <c r="D124" s="59"/>
      <c r="E124" s="85">
        <f>SUM(G124+I124+K124+M124+O124+Q124+S124+U124)</f>
        <v>3988</v>
      </c>
      <c r="F124" s="102"/>
      <c r="G124" s="87">
        <f>SUM(G9:G123)</f>
        <v>516</v>
      </c>
      <c r="H124" s="102"/>
      <c r="I124" s="87">
        <f>SUM(I9:I123)</f>
        <v>660</v>
      </c>
      <c r="J124" s="102"/>
      <c r="K124" s="87">
        <f>SUM(K9:K123)</f>
        <v>483</v>
      </c>
      <c r="L124" s="102"/>
      <c r="M124" s="87">
        <f>SUM(M9:M123)</f>
        <v>498</v>
      </c>
      <c r="N124" s="102"/>
      <c r="O124" s="87">
        <f>SUM(O9:O123)</f>
        <v>0</v>
      </c>
      <c r="P124" s="102"/>
      <c r="Q124" s="87">
        <f>SUM(Q9:Q123)</f>
        <v>608</v>
      </c>
      <c r="R124" s="102"/>
      <c r="S124" s="87">
        <f>SUM(S9:S123)</f>
        <v>621</v>
      </c>
      <c r="T124" s="102"/>
      <c r="U124" s="87">
        <f>SUM(U9:U123)</f>
        <v>602</v>
      </c>
      <c r="V124" s="87">
        <f>SUM(V9:V123)</f>
        <v>110</v>
      </c>
      <c r="Y124" s="92"/>
    </row>
    <row r="125" spans="1:25" ht="15.75" customHeight="1" x14ac:dyDescent="0.25">
      <c r="A125" s="29"/>
      <c r="B125" s="171" t="s">
        <v>17</v>
      </c>
      <c r="C125" s="172"/>
      <c r="D125" s="54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55"/>
      <c r="T125" s="28"/>
      <c r="U125" s="28"/>
      <c r="V125" s="56"/>
    </row>
    <row r="126" spans="1:25" ht="13.2" x14ac:dyDescent="0.25">
      <c r="A126" s="154"/>
      <c r="B126" s="62" t="s">
        <v>6</v>
      </c>
      <c r="C126" s="60" t="s">
        <v>78</v>
      </c>
      <c r="D126" s="57"/>
      <c r="E126" s="63">
        <f t="shared" ref="E126:E143" ca="1" si="32">G126+I126+K126+M126+O126+Q126+S126+U126+V126</f>
        <v>851</v>
      </c>
      <c r="F126" s="64"/>
      <c r="G126" s="159">
        <f t="shared" ref="G126:G143" ca="1" si="33">SUMIF($C$9:$U$123,C126,$G$9:$G$123)</f>
        <v>77</v>
      </c>
      <c r="H126" s="66"/>
      <c r="I126" s="67">
        <f t="shared" ref="I126:I143" ca="1" si="34">SUMIF($C$9:$U$123,C126,$I$9:$I$123)</f>
        <v>167</v>
      </c>
      <c r="J126" s="68"/>
      <c r="K126" s="69">
        <f t="shared" ref="K126:K143" ca="1" si="35">SUMIF($C$9:$U$123,C126,$K$9:$K$123)</f>
        <v>136</v>
      </c>
      <c r="L126" s="64"/>
      <c r="M126" s="67">
        <f t="shared" ref="M126:M143" ca="1" si="36">SUMIF($C$9:$U$123,C126,$M$9:$M$123)</f>
        <v>122</v>
      </c>
      <c r="N126" s="68" t="s">
        <v>134</v>
      </c>
      <c r="O126" s="67">
        <f t="shared" ref="O126:O143" ca="1" si="37">SUMIF($C$9:$U$123,C126,$O$9:$O$123)</f>
        <v>0</v>
      </c>
      <c r="P126" s="68"/>
      <c r="Q126" s="69">
        <f t="shared" ref="Q126:Q143" ca="1" si="38">SUMIF($C$9:$U$123,C126,$Q$9:$Q$123)</f>
        <v>69</v>
      </c>
      <c r="R126" s="64"/>
      <c r="S126" s="67">
        <f t="shared" ref="S126:S143" ca="1" si="39">SUMIF($C$9:$U$123,C126,$S$9:$S$123)</f>
        <v>149</v>
      </c>
      <c r="T126" s="70"/>
      <c r="U126" s="67">
        <f t="shared" ref="U126:U143" ca="1" si="40">SUMIF($C$9:$U$123,C126,$U$9:$U$123)</f>
        <v>124</v>
      </c>
      <c r="V126" s="73">
        <f t="shared" ref="V126:V143" ca="1" si="41">SUMIF($C$9:$U$123,C126,$V$9:$V$123)</f>
        <v>7</v>
      </c>
      <c r="W126" s="71"/>
      <c r="X126" s="58">
        <f t="shared" ref="X126:X143" ca="1" si="42">E126/$E$144</f>
        <v>0.20766227428013664</v>
      </c>
    </row>
    <row r="127" spans="1:25" ht="13.2" x14ac:dyDescent="0.25">
      <c r="A127" s="33"/>
      <c r="B127" s="62" t="s">
        <v>7</v>
      </c>
      <c r="C127" s="57" t="s">
        <v>51</v>
      </c>
      <c r="D127" s="59"/>
      <c r="E127" s="63">
        <f t="shared" ca="1" si="32"/>
        <v>749</v>
      </c>
      <c r="F127" s="72"/>
      <c r="G127" s="73">
        <f t="shared" ca="1" si="33"/>
        <v>63</v>
      </c>
      <c r="H127" s="70"/>
      <c r="I127" s="74">
        <f t="shared" ca="1" si="34"/>
        <v>125</v>
      </c>
      <c r="J127" s="68"/>
      <c r="K127" s="69">
        <f t="shared" ca="1" si="35"/>
        <v>89</v>
      </c>
      <c r="L127" s="72"/>
      <c r="M127" s="74">
        <f t="shared" ca="1" si="36"/>
        <v>78</v>
      </c>
      <c r="N127" s="68" t="s">
        <v>134</v>
      </c>
      <c r="O127" s="74">
        <f t="shared" ca="1" si="37"/>
        <v>0</v>
      </c>
      <c r="P127" s="68"/>
      <c r="Q127" s="69">
        <f t="shared" ca="1" si="38"/>
        <v>93</v>
      </c>
      <c r="R127" s="72"/>
      <c r="S127" s="74">
        <f t="shared" ca="1" si="39"/>
        <v>101</v>
      </c>
      <c r="T127" s="70"/>
      <c r="U127" s="74">
        <f t="shared" ca="1" si="40"/>
        <v>164</v>
      </c>
      <c r="V127" s="73">
        <f t="shared" ca="1" si="41"/>
        <v>36</v>
      </c>
      <c r="W127" s="71"/>
      <c r="X127" s="58">
        <f t="shared" ca="1" si="42"/>
        <v>0.18277208394338701</v>
      </c>
    </row>
    <row r="128" spans="1:25" ht="13.2" x14ac:dyDescent="0.25">
      <c r="A128" s="33"/>
      <c r="B128" s="62" t="s">
        <v>8</v>
      </c>
      <c r="C128" s="57" t="s">
        <v>91</v>
      </c>
      <c r="D128" s="57"/>
      <c r="E128" s="63">
        <f t="shared" ca="1" si="32"/>
        <v>679</v>
      </c>
      <c r="F128" s="72"/>
      <c r="G128" s="73">
        <f t="shared" ca="1" si="33"/>
        <v>70</v>
      </c>
      <c r="H128" s="70"/>
      <c r="I128" s="74">
        <f t="shared" ca="1" si="34"/>
        <v>100</v>
      </c>
      <c r="J128" s="68"/>
      <c r="K128" s="69">
        <f t="shared" ca="1" si="35"/>
        <v>64</v>
      </c>
      <c r="L128" s="72"/>
      <c r="M128" s="74">
        <f t="shared" ca="1" si="36"/>
        <v>106</v>
      </c>
      <c r="N128" s="68" t="s">
        <v>134</v>
      </c>
      <c r="O128" s="74">
        <f t="shared" ca="1" si="37"/>
        <v>0</v>
      </c>
      <c r="P128" s="68"/>
      <c r="Q128" s="69">
        <f t="shared" ca="1" si="38"/>
        <v>108</v>
      </c>
      <c r="R128" s="72"/>
      <c r="S128" s="74">
        <f t="shared" ca="1" si="39"/>
        <v>130</v>
      </c>
      <c r="T128" s="70"/>
      <c r="U128" s="74">
        <f t="shared" ca="1" si="40"/>
        <v>87</v>
      </c>
      <c r="V128" s="73">
        <f t="shared" ca="1" si="41"/>
        <v>14</v>
      </c>
      <c r="W128" s="71"/>
      <c r="X128" s="58">
        <f t="shared" ca="1" si="42"/>
        <v>0.16569058077110785</v>
      </c>
    </row>
    <row r="129" spans="1:24" ht="13.2" x14ac:dyDescent="0.25">
      <c r="A129" s="33"/>
      <c r="B129" s="62" t="s">
        <v>9</v>
      </c>
      <c r="C129" s="57" t="s">
        <v>118</v>
      </c>
      <c r="D129" s="57"/>
      <c r="E129" s="63">
        <f t="shared" ca="1" si="32"/>
        <v>324</v>
      </c>
      <c r="F129" s="72"/>
      <c r="G129" s="73">
        <f t="shared" ca="1" si="33"/>
        <v>22</v>
      </c>
      <c r="H129" s="70"/>
      <c r="I129" s="74">
        <f t="shared" ca="1" si="34"/>
        <v>44</v>
      </c>
      <c r="J129" s="68"/>
      <c r="K129" s="69">
        <f t="shared" ca="1" si="35"/>
        <v>46</v>
      </c>
      <c r="L129" s="72"/>
      <c r="M129" s="74">
        <f t="shared" ca="1" si="36"/>
        <v>14</v>
      </c>
      <c r="N129" s="68" t="s">
        <v>134</v>
      </c>
      <c r="O129" s="74">
        <f t="shared" ca="1" si="37"/>
        <v>0</v>
      </c>
      <c r="P129" s="68"/>
      <c r="Q129" s="69">
        <f t="shared" ca="1" si="38"/>
        <v>65</v>
      </c>
      <c r="R129" s="72"/>
      <c r="S129" s="74">
        <f t="shared" ca="1" si="39"/>
        <v>58</v>
      </c>
      <c r="T129" s="70"/>
      <c r="U129" s="74">
        <f t="shared" ca="1" si="40"/>
        <v>63</v>
      </c>
      <c r="V129" s="73">
        <f t="shared" ca="1" si="41"/>
        <v>12</v>
      </c>
      <c r="W129" s="71"/>
      <c r="X129" s="58">
        <f t="shared" ca="1" si="42"/>
        <v>7.9062957540263545E-2</v>
      </c>
    </row>
    <row r="130" spans="1:24" ht="13.2" x14ac:dyDescent="0.25">
      <c r="A130" s="33"/>
      <c r="B130" s="62" t="s">
        <v>10</v>
      </c>
      <c r="C130" s="60" t="s">
        <v>73</v>
      </c>
      <c r="D130" s="57"/>
      <c r="E130" s="63">
        <f t="shared" ca="1" si="32"/>
        <v>321</v>
      </c>
      <c r="F130" s="72"/>
      <c r="G130" s="73">
        <f t="shared" ca="1" si="33"/>
        <v>54</v>
      </c>
      <c r="H130" s="70"/>
      <c r="I130" s="74">
        <f t="shared" ca="1" si="34"/>
        <v>24</v>
      </c>
      <c r="J130" s="68"/>
      <c r="K130" s="69">
        <f t="shared" ca="1" si="35"/>
        <v>49</v>
      </c>
      <c r="L130" s="72"/>
      <c r="M130" s="74">
        <f t="shared" ca="1" si="36"/>
        <v>49</v>
      </c>
      <c r="N130" s="68" t="s">
        <v>134</v>
      </c>
      <c r="O130" s="74">
        <f t="shared" ca="1" si="37"/>
        <v>0</v>
      </c>
      <c r="P130" s="68"/>
      <c r="Q130" s="69">
        <f t="shared" ca="1" si="38"/>
        <v>85</v>
      </c>
      <c r="R130" s="72"/>
      <c r="S130" s="74">
        <f t="shared" ca="1" si="39"/>
        <v>32</v>
      </c>
      <c r="T130" s="70"/>
      <c r="U130" s="74">
        <f t="shared" ca="1" si="40"/>
        <v>19</v>
      </c>
      <c r="V130" s="73">
        <f t="shared" ca="1" si="41"/>
        <v>9</v>
      </c>
      <c r="W130" s="71"/>
      <c r="X130" s="58">
        <f t="shared" ca="1" si="42"/>
        <v>7.8330893118594438E-2</v>
      </c>
    </row>
    <row r="131" spans="1:24" ht="13.2" x14ac:dyDescent="0.25">
      <c r="A131" s="33"/>
      <c r="B131" s="62" t="s">
        <v>11</v>
      </c>
      <c r="C131" s="57" t="s">
        <v>85</v>
      </c>
      <c r="D131" s="57"/>
      <c r="E131" s="63">
        <f t="shared" ca="1" si="32"/>
        <v>319</v>
      </c>
      <c r="F131" s="72"/>
      <c r="G131" s="73">
        <f t="shared" ca="1" si="33"/>
        <v>96</v>
      </c>
      <c r="H131" s="70"/>
      <c r="I131" s="74">
        <f t="shared" ca="1" si="34"/>
        <v>40</v>
      </c>
      <c r="J131" s="68"/>
      <c r="K131" s="69">
        <f t="shared" ca="1" si="35"/>
        <v>10</v>
      </c>
      <c r="L131" s="72"/>
      <c r="M131" s="74">
        <f t="shared" ca="1" si="36"/>
        <v>44</v>
      </c>
      <c r="N131" s="68" t="s">
        <v>134</v>
      </c>
      <c r="O131" s="74">
        <f t="shared" ca="1" si="37"/>
        <v>0</v>
      </c>
      <c r="P131" s="68"/>
      <c r="Q131" s="69">
        <f t="shared" ca="1" si="38"/>
        <v>52</v>
      </c>
      <c r="R131" s="72"/>
      <c r="S131" s="74">
        <f t="shared" ca="1" si="39"/>
        <v>37</v>
      </c>
      <c r="T131" s="70"/>
      <c r="U131" s="74">
        <f t="shared" ca="1" si="40"/>
        <v>37</v>
      </c>
      <c r="V131" s="73">
        <f t="shared" ca="1" si="41"/>
        <v>3</v>
      </c>
      <c r="W131" s="71"/>
      <c r="X131" s="58">
        <f t="shared" ca="1" si="42"/>
        <v>7.7842850170815034E-2</v>
      </c>
    </row>
    <row r="132" spans="1:24" ht="13.2" x14ac:dyDescent="0.25">
      <c r="A132" s="33"/>
      <c r="B132" s="62" t="s">
        <v>12</v>
      </c>
      <c r="C132" s="57" t="s">
        <v>15</v>
      </c>
      <c r="D132" s="59"/>
      <c r="E132" s="63">
        <f t="shared" ca="1" si="32"/>
        <v>272</v>
      </c>
      <c r="F132" s="72"/>
      <c r="G132" s="73">
        <f t="shared" ca="1" si="33"/>
        <v>47</v>
      </c>
      <c r="H132" s="70"/>
      <c r="I132" s="74">
        <f t="shared" ca="1" si="34"/>
        <v>65</v>
      </c>
      <c r="J132" s="68"/>
      <c r="K132" s="69">
        <f t="shared" ca="1" si="35"/>
        <v>1</v>
      </c>
      <c r="L132" s="72"/>
      <c r="M132" s="74">
        <f t="shared" ca="1" si="36"/>
        <v>29</v>
      </c>
      <c r="N132" s="68" t="s">
        <v>134</v>
      </c>
      <c r="O132" s="74">
        <f t="shared" ca="1" si="37"/>
        <v>0</v>
      </c>
      <c r="P132" s="68"/>
      <c r="Q132" s="69">
        <f t="shared" ca="1" si="38"/>
        <v>28</v>
      </c>
      <c r="R132" s="72"/>
      <c r="S132" s="74">
        <f t="shared" ca="1" si="39"/>
        <v>45</v>
      </c>
      <c r="T132" s="70"/>
      <c r="U132" s="74">
        <f t="shared" ca="1" si="40"/>
        <v>51</v>
      </c>
      <c r="V132" s="73">
        <f t="shared" ca="1" si="41"/>
        <v>6</v>
      </c>
      <c r="W132" s="71"/>
      <c r="X132" s="58">
        <f t="shared" ca="1" si="42"/>
        <v>6.6373840897999026E-2</v>
      </c>
    </row>
    <row r="133" spans="1:24" ht="13.2" x14ac:dyDescent="0.25">
      <c r="A133" s="33"/>
      <c r="B133" s="62" t="s">
        <v>13</v>
      </c>
      <c r="C133" s="59" t="s">
        <v>80</v>
      </c>
      <c r="D133" s="57"/>
      <c r="E133" s="63">
        <f t="shared" ca="1" si="32"/>
        <v>251</v>
      </c>
      <c r="F133" s="72"/>
      <c r="G133" s="73">
        <f t="shared" ca="1" si="33"/>
        <v>30</v>
      </c>
      <c r="H133" s="70"/>
      <c r="I133" s="74">
        <f t="shared" ca="1" si="34"/>
        <v>38</v>
      </c>
      <c r="J133" s="68"/>
      <c r="K133" s="69">
        <f t="shared" ca="1" si="35"/>
        <v>45</v>
      </c>
      <c r="L133" s="72"/>
      <c r="M133" s="74">
        <f t="shared" ca="1" si="36"/>
        <v>32</v>
      </c>
      <c r="N133" s="68" t="s">
        <v>134</v>
      </c>
      <c r="O133" s="74">
        <f t="shared" ca="1" si="37"/>
        <v>0</v>
      </c>
      <c r="P133" s="68"/>
      <c r="Q133" s="69">
        <f t="shared" ca="1" si="38"/>
        <v>36</v>
      </c>
      <c r="R133" s="72"/>
      <c r="S133" s="74">
        <f t="shared" ca="1" si="39"/>
        <v>18</v>
      </c>
      <c r="T133" s="70"/>
      <c r="U133" s="74">
        <f t="shared" ca="1" si="40"/>
        <v>29</v>
      </c>
      <c r="V133" s="73">
        <f t="shared" ca="1" si="41"/>
        <v>23</v>
      </c>
      <c r="W133" s="71"/>
      <c r="X133" s="58">
        <f t="shared" ca="1" si="42"/>
        <v>6.1249389946315277E-2</v>
      </c>
    </row>
    <row r="134" spans="1:24" ht="13.2" x14ac:dyDescent="0.25">
      <c r="A134" s="33"/>
      <c r="B134" s="62" t="s">
        <v>14</v>
      </c>
      <c r="C134" s="60" t="s">
        <v>67</v>
      </c>
      <c r="D134" s="57"/>
      <c r="E134" s="63">
        <f t="shared" ca="1" si="32"/>
        <v>105</v>
      </c>
      <c r="F134" s="72"/>
      <c r="G134" s="73">
        <f t="shared" ca="1" si="33"/>
        <v>13</v>
      </c>
      <c r="H134" s="70"/>
      <c r="I134" s="74">
        <f t="shared" ca="1" si="34"/>
        <v>20</v>
      </c>
      <c r="J134" s="68"/>
      <c r="K134" s="69">
        <f t="shared" ca="1" si="35"/>
        <v>16</v>
      </c>
      <c r="L134" s="72"/>
      <c r="M134" s="74">
        <f t="shared" ca="1" si="36"/>
        <v>20</v>
      </c>
      <c r="N134" s="68" t="s">
        <v>134</v>
      </c>
      <c r="O134" s="74">
        <f t="shared" ca="1" si="37"/>
        <v>0</v>
      </c>
      <c r="P134" s="68"/>
      <c r="Q134" s="69">
        <f t="shared" ca="1" si="38"/>
        <v>20</v>
      </c>
      <c r="R134" s="72"/>
      <c r="S134" s="74">
        <f t="shared" ca="1" si="39"/>
        <v>16</v>
      </c>
      <c r="T134" s="70"/>
      <c r="U134" s="74">
        <f t="shared" ca="1" si="40"/>
        <v>0</v>
      </c>
      <c r="V134" s="73">
        <f t="shared" ca="1" si="41"/>
        <v>0</v>
      </c>
      <c r="W134" s="71"/>
      <c r="X134" s="58">
        <f t="shared" ca="1" si="42"/>
        <v>2.5622254758418742E-2</v>
      </c>
    </row>
    <row r="135" spans="1:24" ht="13.2" x14ac:dyDescent="0.25">
      <c r="A135" s="34"/>
      <c r="B135" s="62" t="s">
        <v>32</v>
      </c>
      <c r="C135" s="60" t="s">
        <v>53</v>
      </c>
      <c r="D135" s="57"/>
      <c r="E135" s="63">
        <f t="shared" ca="1" si="32"/>
        <v>69</v>
      </c>
      <c r="F135" s="72"/>
      <c r="G135" s="73">
        <f t="shared" ca="1" si="33"/>
        <v>24</v>
      </c>
      <c r="H135" s="70"/>
      <c r="I135" s="74">
        <f t="shared" ca="1" si="34"/>
        <v>21</v>
      </c>
      <c r="J135" s="68"/>
      <c r="K135" s="69">
        <f t="shared" ca="1" si="35"/>
        <v>0</v>
      </c>
      <c r="L135" s="72"/>
      <c r="M135" s="74">
        <f t="shared" ca="1" si="36"/>
        <v>0</v>
      </c>
      <c r="N135" s="68" t="s">
        <v>134</v>
      </c>
      <c r="O135" s="74">
        <f t="shared" ca="1" si="37"/>
        <v>0</v>
      </c>
      <c r="P135" s="68"/>
      <c r="Q135" s="69">
        <f t="shared" ca="1" si="38"/>
        <v>4</v>
      </c>
      <c r="R135" s="72"/>
      <c r="S135" s="74">
        <f t="shared" ca="1" si="39"/>
        <v>20</v>
      </c>
      <c r="T135" s="70"/>
      <c r="U135" s="74">
        <f t="shared" ca="1" si="40"/>
        <v>0</v>
      </c>
      <c r="V135" s="73">
        <f t="shared" ca="1" si="41"/>
        <v>0</v>
      </c>
      <c r="W135" s="71"/>
      <c r="X135" s="58">
        <f t="shared" ca="1" si="42"/>
        <v>1.6837481698389459E-2</v>
      </c>
    </row>
    <row r="136" spans="1:24" ht="13.2" x14ac:dyDescent="0.25">
      <c r="A136" s="34"/>
      <c r="B136" s="62" t="s">
        <v>35</v>
      </c>
      <c r="C136" s="60" t="s">
        <v>173</v>
      </c>
      <c r="D136" s="57"/>
      <c r="E136" s="63">
        <f t="shared" ca="1" si="32"/>
        <v>52</v>
      </c>
      <c r="F136" s="72"/>
      <c r="G136" s="73">
        <f t="shared" ca="1" si="33"/>
        <v>0</v>
      </c>
      <c r="H136" s="70"/>
      <c r="I136" s="74">
        <f t="shared" ca="1" si="34"/>
        <v>0</v>
      </c>
      <c r="J136" s="68"/>
      <c r="K136" s="69">
        <f t="shared" ca="1" si="35"/>
        <v>0</v>
      </c>
      <c r="L136" s="72"/>
      <c r="M136" s="74">
        <f t="shared" ca="1" si="36"/>
        <v>4</v>
      </c>
      <c r="N136" s="68" t="s">
        <v>134</v>
      </c>
      <c r="O136" s="74">
        <f t="shared" ca="1" si="37"/>
        <v>0</v>
      </c>
      <c r="P136" s="68"/>
      <c r="Q136" s="69">
        <f t="shared" ca="1" si="38"/>
        <v>20</v>
      </c>
      <c r="R136" s="72"/>
      <c r="S136" s="74">
        <f t="shared" ca="1" si="39"/>
        <v>9</v>
      </c>
      <c r="T136" s="70"/>
      <c r="U136" s="74">
        <f t="shared" ca="1" si="40"/>
        <v>19</v>
      </c>
      <c r="V136" s="73">
        <f t="shared" ca="1" si="41"/>
        <v>0</v>
      </c>
      <c r="W136" s="71"/>
      <c r="X136" s="58">
        <f t="shared" ca="1" si="42"/>
        <v>1.268911664226452E-2</v>
      </c>
    </row>
    <row r="137" spans="1:24" ht="13.2" x14ac:dyDescent="0.25">
      <c r="A137" s="34"/>
      <c r="B137" s="62" t="s">
        <v>34</v>
      </c>
      <c r="C137" s="57" t="s">
        <v>125</v>
      </c>
      <c r="D137" s="57"/>
      <c r="E137" s="63">
        <f t="shared" ca="1" si="32"/>
        <v>50</v>
      </c>
      <c r="F137" s="72"/>
      <c r="G137" s="73">
        <f t="shared" ca="1" si="33"/>
        <v>9</v>
      </c>
      <c r="H137" s="70"/>
      <c r="I137" s="74">
        <f t="shared" ca="1" si="34"/>
        <v>9</v>
      </c>
      <c r="J137" s="68"/>
      <c r="K137" s="69">
        <f t="shared" ca="1" si="35"/>
        <v>8</v>
      </c>
      <c r="L137" s="72"/>
      <c r="M137" s="74">
        <f t="shared" ca="1" si="36"/>
        <v>0</v>
      </c>
      <c r="N137" s="68" t="s">
        <v>134</v>
      </c>
      <c r="O137" s="74">
        <f t="shared" ca="1" si="37"/>
        <v>0</v>
      </c>
      <c r="P137" s="68"/>
      <c r="Q137" s="69">
        <f t="shared" ca="1" si="38"/>
        <v>15</v>
      </c>
      <c r="R137" s="72"/>
      <c r="S137" s="74">
        <f t="shared" ca="1" si="39"/>
        <v>0</v>
      </c>
      <c r="T137" s="70"/>
      <c r="U137" s="74">
        <f t="shared" ca="1" si="40"/>
        <v>9</v>
      </c>
      <c r="V137" s="73">
        <f t="shared" ca="1" si="41"/>
        <v>0</v>
      </c>
      <c r="W137" s="71"/>
      <c r="X137" s="58">
        <f t="shared" ca="1" si="42"/>
        <v>1.2201073694485115E-2</v>
      </c>
    </row>
    <row r="138" spans="1:24" ht="13.2" x14ac:dyDescent="0.25">
      <c r="A138" s="34"/>
      <c r="B138" s="62" t="s">
        <v>36</v>
      </c>
      <c r="C138" s="60" t="s">
        <v>16</v>
      </c>
      <c r="D138" s="57"/>
      <c r="E138" s="63">
        <f t="shared" ca="1" si="32"/>
        <v>28</v>
      </c>
      <c r="F138" s="72"/>
      <c r="G138" s="73">
        <f t="shared" ca="1" si="33"/>
        <v>11</v>
      </c>
      <c r="H138" s="70"/>
      <c r="I138" s="74">
        <f t="shared" ca="1" si="34"/>
        <v>0</v>
      </c>
      <c r="J138" s="68"/>
      <c r="K138" s="69">
        <f t="shared" ca="1" si="35"/>
        <v>5</v>
      </c>
      <c r="L138" s="72"/>
      <c r="M138" s="74">
        <f t="shared" ca="1" si="36"/>
        <v>0</v>
      </c>
      <c r="N138" s="68" t="s">
        <v>134</v>
      </c>
      <c r="O138" s="74">
        <f t="shared" ca="1" si="37"/>
        <v>0</v>
      </c>
      <c r="P138" s="68"/>
      <c r="Q138" s="69">
        <f t="shared" ca="1" si="38"/>
        <v>12</v>
      </c>
      <c r="R138" s="72"/>
      <c r="S138" s="74">
        <f t="shared" ca="1" si="39"/>
        <v>0</v>
      </c>
      <c r="T138" s="70"/>
      <c r="U138" s="74">
        <f t="shared" ca="1" si="40"/>
        <v>0</v>
      </c>
      <c r="V138" s="73">
        <f t="shared" ca="1" si="41"/>
        <v>0</v>
      </c>
      <c r="W138" s="71"/>
      <c r="X138" s="58">
        <f t="shared" ca="1" si="42"/>
        <v>6.8326012689116644E-3</v>
      </c>
    </row>
    <row r="139" spans="1:24" ht="13.2" x14ac:dyDescent="0.25">
      <c r="A139" s="34"/>
      <c r="B139" s="62" t="s">
        <v>37</v>
      </c>
      <c r="C139" s="57" t="s">
        <v>156</v>
      </c>
      <c r="D139" s="57"/>
      <c r="E139" s="63">
        <f t="shared" ca="1" si="32"/>
        <v>28</v>
      </c>
      <c r="F139" s="72"/>
      <c r="G139" s="73">
        <f t="shared" ca="1" si="33"/>
        <v>0</v>
      </c>
      <c r="H139" s="70"/>
      <c r="I139" s="74">
        <f t="shared" ca="1" si="34"/>
        <v>7</v>
      </c>
      <c r="J139" s="68"/>
      <c r="K139" s="69">
        <f t="shared" ca="1" si="35"/>
        <v>14</v>
      </c>
      <c r="L139" s="72"/>
      <c r="M139" s="74">
        <f t="shared" ca="1" si="36"/>
        <v>0</v>
      </c>
      <c r="N139" s="68" t="s">
        <v>134</v>
      </c>
      <c r="O139" s="74">
        <f t="shared" ca="1" si="37"/>
        <v>0</v>
      </c>
      <c r="P139" s="68"/>
      <c r="Q139" s="69">
        <f t="shared" ca="1" si="38"/>
        <v>1</v>
      </c>
      <c r="R139" s="72"/>
      <c r="S139" s="74">
        <f t="shared" ca="1" si="39"/>
        <v>6</v>
      </c>
      <c r="T139" s="70"/>
      <c r="U139" s="74">
        <f t="shared" ca="1" si="40"/>
        <v>0</v>
      </c>
      <c r="V139" s="73">
        <f t="shared" ca="1" si="41"/>
        <v>0</v>
      </c>
      <c r="W139" s="71"/>
      <c r="X139" s="58">
        <f t="shared" ca="1" si="42"/>
        <v>6.8326012689116644E-3</v>
      </c>
    </row>
    <row r="140" spans="1:24" ht="13.2" x14ac:dyDescent="0.25">
      <c r="A140" s="34"/>
      <c r="B140" s="62" t="s">
        <v>38</v>
      </c>
      <c r="C140" s="60" t="s">
        <v>52</v>
      </c>
      <c r="D140" s="57"/>
      <c r="E140" s="63">
        <f t="shared" ca="1" si="32"/>
        <v>0</v>
      </c>
      <c r="F140" s="72"/>
      <c r="G140" s="73">
        <f t="shared" ca="1" si="33"/>
        <v>0</v>
      </c>
      <c r="H140" s="70"/>
      <c r="I140" s="74">
        <f t="shared" ca="1" si="34"/>
        <v>0</v>
      </c>
      <c r="J140" s="68"/>
      <c r="K140" s="69">
        <f t="shared" ca="1" si="35"/>
        <v>0</v>
      </c>
      <c r="L140" s="72"/>
      <c r="M140" s="74">
        <f t="shared" ca="1" si="36"/>
        <v>0</v>
      </c>
      <c r="N140" s="68" t="s">
        <v>134</v>
      </c>
      <c r="O140" s="74">
        <f t="shared" ca="1" si="37"/>
        <v>0</v>
      </c>
      <c r="P140" s="68"/>
      <c r="Q140" s="69">
        <f t="shared" ca="1" si="38"/>
        <v>0</v>
      </c>
      <c r="R140" s="72"/>
      <c r="S140" s="74">
        <f t="shared" ca="1" si="39"/>
        <v>0</v>
      </c>
      <c r="T140" s="70"/>
      <c r="U140" s="74">
        <f t="shared" ca="1" si="40"/>
        <v>0</v>
      </c>
      <c r="V140" s="73">
        <f t="shared" ca="1" si="41"/>
        <v>0</v>
      </c>
      <c r="W140" s="71"/>
      <c r="X140" s="58">
        <f t="shared" ca="1" si="42"/>
        <v>0</v>
      </c>
    </row>
    <row r="141" spans="1:24" ht="13.2" x14ac:dyDescent="0.25">
      <c r="A141" s="34"/>
      <c r="B141" s="62" t="s">
        <v>39</v>
      </c>
      <c r="C141" s="60" t="s">
        <v>49</v>
      </c>
      <c r="D141" s="60"/>
      <c r="E141" s="63">
        <f t="shared" ca="1" si="32"/>
        <v>0</v>
      </c>
      <c r="F141" s="72"/>
      <c r="G141" s="73">
        <f t="shared" ca="1" si="33"/>
        <v>0</v>
      </c>
      <c r="H141" s="75"/>
      <c r="I141" s="74">
        <f t="shared" ca="1" si="34"/>
        <v>0</v>
      </c>
      <c r="J141" s="76"/>
      <c r="K141" s="69">
        <f t="shared" ca="1" si="35"/>
        <v>0</v>
      </c>
      <c r="L141" s="77"/>
      <c r="M141" s="74">
        <f t="shared" ca="1" si="36"/>
        <v>0</v>
      </c>
      <c r="N141" s="76" t="s">
        <v>134</v>
      </c>
      <c r="O141" s="74">
        <f t="shared" ca="1" si="37"/>
        <v>0</v>
      </c>
      <c r="P141" s="76"/>
      <c r="Q141" s="69">
        <f t="shared" ca="1" si="38"/>
        <v>0</v>
      </c>
      <c r="R141" s="77"/>
      <c r="S141" s="74">
        <f t="shared" ca="1" si="39"/>
        <v>0</v>
      </c>
      <c r="T141" s="70"/>
      <c r="U141" s="74">
        <f t="shared" ca="1" si="40"/>
        <v>0</v>
      </c>
      <c r="V141" s="73">
        <f t="shared" ca="1" si="41"/>
        <v>0</v>
      </c>
      <c r="W141" s="71"/>
      <c r="X141" s="58">
        <f t="shared" ca="1" si="42"/>
        <v>0</v>
      </c>
    </row>
    <row r="142" spans="1:24" ht="13.2" x14ac:dyDescent="0.25">
      <c r="A142" s="34"/>
      <c r="B142" s="62" t="s">
        <v>40</v>
      </c>
      <c r="C142" s="57" t="s">
        <v>0</v>
      </c>
      <c r="D142" s="60"/>
      <c r="E142" s="63">
        <f t="shared" ca="1" si="32"/>
        <v>0</v>
      </c>
      <c r="F142" s="72"/>
      <c r="G142" s="73">
        <f t="shared" ca="1" si="33"/>
        <v>0</v>
      </c>
      <c r="H142" s="75"/>
      <c r="I142" s="74">
        <f t="shared" ca="1" si="34"/>
        <v>0</v>
      </c>
      <c r="J142" s="76"/>
      <c r="K142" s="69">
        <f t="shared" ca="1" si="35"/>
        <v>0</v>
      </c>
      <c r="L142" s="77"/>
      <c r="M142" s="74">
        <f t="shared" ca="1" si="36"/>
        <v>0</v>
      </c>
      <c r="N142" s="76" t="s">
        <v>134</v>
      </c>
      <c r="O142" s="74">
        <f t="shared" ca="1" si="37"/>
        <v>0</v>
      </c>
      <c r="P142" s="76"/>
      <c r="Q142" s="69">
        <f t="shared" ca="1" si="38"/>
        <v>0</v>
      </c>
      <c r="R142" s="77"/>
      <c r="S142" s="74">
        <f t="shared" ca="1" si="39"/>
        <v>0</v>
      </c>
      <c r="T142" s="70"/>
      <c r="U142" s="74">
        <f t="shared" ca="1" si="40"/>
        <v>0</v>
      </c>
      <c r="V142" s="73">
        <f t="shared" ca="1" si="41"/>
        <v>0</v>
      </c>
      <c r="W142" s="71"/>
      <c r="X142" s="58">
        <f t="shared" ca="1" si="42"/>
        <v>0</v>
      </c>
    </row>
    <row r="143" spans="1:24" ht="13.2" x14ac:dyDescent="0.25">
      <c r="A143" s="35"/>
      <c r="B143" s="78" t="s">
        <v>41</v>
      </c>
      <c r="C143" s="79" t="s">
        <v>45</v>
      </c>
      <c r="D143" s="60"/>
      <c r="E143" s="63">
        <f t="shared" ca="1" si="32"/>
        <v>0</v>
      </c>
      <c r="F143" s="77"/>
      <c r="G143" s="80">
        <f t="shared" ca="1" si="33"/>
        <v>0</v>
      </c>
      <c r="H143" s="75"/>
      <c r="I143" s="81">
        <f t="shared" ca="1" si="34"/>
        <v>0</v>
      </c>
      <c r="J143" s="76"/>
      <c r="K143" s="82">
        <f t="shared" ca="1" si="35"/>
        <v>0</v>
      </c>
      <c r="L143" s="77"/>
      <c r="M143" s="81">
        <f t="shared" ca="1" si="36"/>
        <v>0</v>
      </c>
      <c r="N143" s="76" t="s">
        <v>134</v>
      </c>
      <c r="O143" s="96">
        <f t="shared" ca="1" si="37"/>
        <v>0</v>
      </c>
      <c r="P143" s="76"/>
      <c r="Q143" s="82">
        <f t="shared" ca="1" si="38"/>
        <v>0</v>
      </c>
      <c r="R143" s="77"/>
      <c r="S143" s="81">
        <f t="shared" ca="1" si="39"/>
        <v>0</v>
      </c>
      <c r="T143" s="75"/>
      <c r="U143" s="81">
        <f t="shared" ca="1" si="40"/>
        <v>0</v>
      </c>
      <c r="V143" s="73">
        <f t="shared" ca="1" si="41"/>
        <v>0</v>
      </c>
      <c r="W143" s="71"/>
      <c r="X143" s="58">
        <f t="shared" ca="1" si="42"/>
        <v>0</v>
      </c>
    </row>
    <row r="144" spans="1:24" ht="13.2" x14ac:dyDescent="0.25">
      <c r="A144" s="36"/>
      <c r="B144" s="83"/>
      <c r="C144" s="84"/>
      <c r="D144" s="61"/>
      <c r="E144" s="85">
        <f ca="1">SUM(E126:E143)</f>
        <v>4098</v>
      </c>
      <c r="F144" s="86"/>
      <c r="G144" s="87">
        <f ca="1">SUM(G126:G143)</f>
        <v>516</v>
      </c>
      <c r="H144" s="86"/>
      <c r="I144" s="87">
        <f ca="1">SUM(I126:I143)</f>
        <v>660</v>
      </c>
      <c r="J144" s="86"/>
      <c r="K144" s="87">
        <f ca="1">SUM(K126:K143)</f>
        <v>483</v>
      </c>
      <c r="L144" s="86"/>
      <c r="M144" s="87">
        <f ca="1">SUM(M126:M143)</f>
        <v>498</v>
      </c>
      <c r="N144" s="86"/>
      <c r="O144" s="87">
        <f ca="1">SUM(O126:O143)</f>
        <v>0</v>
      </c>
      <c r="P144" s="86"/>
      <c r="Q144" s="87">
        <f ca="1">SUM(Q126:Q143)</f>
        <v>608</v>
      </c>
      <c r="R144" s="86"/>
      <c r="S144" s="87">
        <f ca="1">SUM(S126:S143)</f>
        <v>621</v>
      </c>
      <c r="T144" s="86"/>
      <c r="U144" s="87">
        <f ca="1">SUM(U126:U143)</f>
        <v>602</v>
      </c>
      <c r="V144" s="169">
        <f ca="1">SUM(V126:V143)</f>
        <v>110</v>
      </c>
      <c r="W144" s="71"/>
      <c r="X144" s="58">
        <f t="shared" ref="X144" ca="1" si="43">E144/$E$144</f>
        <v>1</v>
      </c>
    </row>
  </sheetData>
  <sortState xmlns:xlrd2="http://schemas.microsoft.com/office/spreadsheetml/2017/richdata2" ref="C126:X143">
    <sortCondition descending="1" ref="E126:E143"/>
  </sortState>
  <mergeCells count="69">
    <mergeCell ref="P7:Q7"/>
    <mergeCell ref="P3:Q3"/>
    <mergeCell ref="P2:Q2"/>
    <mergeCell ref="T7:U7"/>
    <mergeCell ref="T2:U2"/>
    <mergeCell ref="T3:U3"/>
    <mergeCell ref="T4:U4"/>
    <mergeCell ref="R2:S2"/>
    <mergeCell ref="A2:A7"/>
    <mergeCell ref="L6:M6"/>
    <mergeCell ref="L7:M7"/>
    <mergeCell ref="H6:I6"/>
    <mergeCell ref="D1:D8"/>
    <mergeCell ref="L1:M1"/>
    <mergeCell ref="L4:M4"/>
    <mergeCell ref="L5:M5"/>
    <mergeCell ref="L3:M3"/>
    <mergeCell ref="F1:G1"/>
    <mergeCell ref="J1:K1"/>
    <mergeCell ref="H1:I1"/>
    <mergeCell ref="F3:G3"/>
    <mergeCell ref="H3:I3"/>
    <mergeCell ref="J2:K2"/>
    <mergeCell ref="H4:I4"/>
    <mergeCell ref="L2:M2"/>
    <mergeCell ref="H5:I5"/>
    <mergeCell ref="H2:I2"/>
    <mergeCell ref="N1:O1"/>
    <mergeCell ref="V1:V8"/>
    <mergeCell ref="R7:S7"/>
    <mergeCell ref="R4:S4"/>
    <mergeCell ref="R5:S5"/>
    <mergeCell ref="R6:S6"/>
    <mergeCell ref="P6:Q6"/>
    <mergeCell ref="R1:S1"/>
    <mergeCell ref="J3:K3"/>
    <mergeCell ref="T1:U1"/>
    <mergeCell ref="T5:U5"/>
    <mergeCell ref="P1:Q1"/>
    <mergeCell ref="T6:U6"/>
    <mergeCell ref="F4:G4"/>
    <mergeCell ref="F5:G5"/>
    <mergeCell ref="F6:G6"/>
    <mergeCell ref="F7:G7"/>
    <mergeCell ref="J4:K4"/>
    <mergeCell ref="J5:K5"/>
    <mergeCell ref="J6:K6"/>
    <mergeCell ref="F2:G2"/>
    <mergeCell ref="J7:K7"/>
    <mergeCell ref="B81:C81"/>
    <mergeCell ref="B88:C88"/>
    <mergeCell ref="R3:S3"/>
    <mergeCell ref="H7:I7"/>
    <mergeCell ref="B8:C8"/>
    <mergeCell ref="B15:C15"/>
    <mergeCell ref="B31:C31"/>
    <mergeCell ref="B41:C41"/>
    <mergeCell ref="B56:C56"/>
    <mergeCell ref="B64:C64"/>
    <mergeCell ref="B2:C7"/>
    <mergeCell ref="P5:Q5"/>
    <mergeCell ref="P4:Q4"/>
    <mergeCell ref="N2:O7"/>
    <mergeCell ref="B100:C100"/>
    <mergeCell ref="B104:C104"/>
    <mergeCell ref="B114:C114"/>
    <mergeCell ref="B117:C117"/>
    <mergeCell ref="B125:C125"/>
    <mergeCell ref="B124:C124"/>
  </mergeCells>
  <phoneticPr fontId="0" type="noConversion"/>
  <printOptions horizontalCentered="1"/>
  <pageMargins left="0" right="0" top="0" bottom="0" header="0.51" footer="0.51"/>
  <pageSetup paperSize="9" scale="90" orientation="landscape" horizontalDpi="4294967295" verticalDpi="4294967295" r:id="rId1"/>
  <headerFooter alignWithMargins="0"/>
  <rowBreaks count="4" manualBreakCount="4">
    <brk id="80" max="16383" man="1"/>
    <brk id="99" max="16383" man="1"/>
    <brk id="113" max="16383" man="1"/>
    <brk id="1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FF1E6-1E9B-4A5A-9A45-9238EAD68AEB}">
  <sheetPr>
    <pageSetUpPr fitToPage="1"/>
  </sheetPr>
  <dimension ref="A1:Y30"/>
  <sheetViews>
    <sheetView showZeros="0" topLeftCell="A10" zoomScaleNormal="100" workbookViewId="0">
      <selection activeCell="Z18" sqref="Z18"/>
    </sheetView>
  </sheetViews>
  <sheetFormatPr baseColWidth="10" defaultColWidth="11.44140625" defaultRowHeight="13.8" x14ac:dyDescent="0.25"/>
  <cols>
    <col min="1" max="1" width="3.33203125" style="1" customWidth="1"/>
    <col min="2" max="2" width="16.6640625" style="1" customWidth="1"/>
    <col min="3" max="3" width="27.44140625" style="1" customWidth="1"/>
    <col min="4" max="4" width="2.44140625" style="1" customWidth="1"/>
    <col min="5" max="5" width="4.6640625" style="1" customWidth="1"/>
    <col min="6" max="18" width="3.88671875" style="1" customWidth="1"/>
    <col min="19" max="19" width="3.88671875" style="20" customWidth="1"/>
    <col min="20" max="21" width="3.88671875" style="1" customWidth="1"/>
    <col min="22" max="22" width="3.44140625" style="21" customWidth="1"/>
    <col min="23" max="23" width="0" style="1" hidden="1" customWidth="1"/>
    <col min="24" max="24" width="7.44140625" style="1" customWidth="1"/>
    <col min="25" max="25" width="10.109375" style="24" customWidth="1"/>
    <col min="26" max="26" width="4.6640625" style="1" customWidth="1"/>
    <col min="27" max="16384" width="11.44140625" style="1"/>
  </cols>
  <sheetData>
    <row r="1" spans="1:25" ht="87" customHeight="1" x14ac:dyDescent="0.25">
      <c r="A1" s="22"/>
      <c r="B1" s="23" t="s">
        <v>1</v>
      </c>
      <c r="C1" s="23" t="s">
        <v>2</v>
      </c>
      <c r="D1" s="195" t="s">
        <v>33</v>
      </c>
      <c r="E1" s="37"/>
      <c r="F1" s="198" t="s">
        <v>72</v>
      </c>
      <c r="G1" s="199"/>
      <c r="H1" s="198" t="s">
        <v>182</v>
      </c>
      <c r="I1" s="199"/>
      <c r="J1" s="198" t="s">
        <v>183</v>
      </c>
      <c r="K1" s="199"/>
      <c r="L1" s="198" t="s">
        <v>184</v>
      </c>
      <c r="M1" s="199"/>
      <c r="N1" s="193" t="s">
        <v>77</v>
      </c>
      <c r="O1" s="194"/>
      <c r="P1" s="198" t="s">
        <v>185</v>
      </c>
      <c r="Q1" s="199"/>
      <c r="R1" s="198" t="s">
        <v>180</v>
      </c>
      <c r="S1" s="199"/>
      <c r="T1" s="198" t="s">
        <v>181</v>
      </c>
      <c r="U1" s="199"/>
      <c r="V1" s="195"/>
    </row>
    <row r="2" spans="1:25" ht="12.75" customHeight="1" x14ac:dyDescent="0.25">
      <c r="A2" s="200"/>
      <c r="B2" s="179" t="s">
        <v>71</v>
      </c>
      <c r="C2" s="180"/>
      <c r="D2" s="196"/>
      <c r="E2" s="38">
        <v>9</v>
      </c>
      <c r="F2" s="175"/>
      <c r="G2" s="176"/>
      <c r="H2" s="175"/>
      <c r="I2" s="176"/>
      <c r="J2" s="175"/>
      <c r="K2" s="176"/>
      <c r="L2" s="175"/>
      <c r="M2" s="176"/>
      <c r="N2" s="185" t="s">
        <v>158</v>
      </c>
      <c r="O2" s="186"/>
      <c r="P2" s="175"/>
      <c r="Q2" s="176"/>
      <c r="R2" s="175"/>
      <c r="S2" s="176"/>
      <c r="T2" s="175"/>
      <c r="U2" s="176"/>
      <c r="V2" s="196"/>
    </row>
    <row r="3" spans="1:25" ht="12.75" customHeight="1" x14ac:dyDescent="0.25">
      <c r="A3" s="201"/>
      <c r="B3" s="181"/>
      <c r="C3" s="182"/>
      <c r="D3" s="196"/>
      <c r="E3" s="39">
        <v>11</v>
      </c>
      <c r="F3" s="177"/>
      <c r="G3" s="178"/>
      <c r="H3" s="177"/>
      <c r="I3" s="178"/>
      <c r="J3" s="177"/>
      <c r="K3" s="178"/>
      <c r="L3" s="177"/>
      <c r="M3" s="178"/>
      <c r="N3" s="187"/>
      <c r="O3" s="188"/>
      <c r="P3" s="177"/>
      <c r="Q3" s="178"/>
      <c r="R3" s="177"/>
      <c r="S3" s="178"/>
      <c r="T3" s="177"/>
      <c r="U3" s="178"/>
      <c r="V3" s="196"/>
    </row>
    <row r="4" spans="1:25" ht="12.75" customHeight="1" x14ac:dyDescent="0.25">
      <c r="A4" s="201"/>
      <c r="B4" s="181"/>
      <c r="C4" s="182"/>
      <c r="D4" s="203"/>
      <c r="E4" s="39">
        <v>13</v>
      </c>
      <c r="F4" s="175"/>
      <c r="G4" s="176"/>
      <c r="H4" s="177"/>
      <c r="I4" s="178"/>
      <c r="J4" s="177"/>
      <c r="K4" s="178"/>
      <c r="L4" s="177"/>
      <c r="M4" s="178"/>
      <c r="N4" s="187"/>
      <c r="O4" s="188"/>
      <c r="P4" s="177"/>
      <c r="Q4" s="178"/>
      <c r="R4" s="177"/>
      <c r="S4" s="178"/>
      <c r="T4" s="177"/>
      <c r="U4" s="178"/>
      <c r="V4" s="196"/>
    </row>
    <row r="5" spans="1:25" ht="12.75" customHeight="1" x14ac:dyDescent="0.25">
      <c r="A5" s="201"/>
      <c r="B5" s="181"/>
      <c r="C5" s="182"/>
      <c r="D5" s="203"/>
      <c r="E5" s="39">
        <v>15</v>
      </c>
      <c r="F5" s="177"/>
      <c r="G5" s="178"/>
      <c r="H5" s="177"/>
      <c r="I5" s="178"/>
      <c r="J5" s="177"/>
      <c r="K5" s="178"/>
      <c r="L5" s="177"/>
      <c r="M5" s="178"/>
      <c r="N5" s="187"/>
      <c r="O5" s="188"/>
      <c r="P5" s="177"/>
      <c r="Q5" s="178"/>
      <c r="R5" s="177"/>
      <c r="S5" s="178"/>
      <c r="T5" s="177"/>
      <c r="U5" s="178"/>
      <c r="V5" s="196"/>
    </row>
    <row r="6" spans="1:25" ht="12.75" customHeight="1" x14ac:dyDescent="0.25">
      <c r="A6" s="201"/>
      <c r="B6" s="181"/>
      <c r="C6" s="182"/>
      <c r="D6" s="203"/>
      <c r="E6" s="39">
        <v>17</v>
      </c>
      <c r="F6" s="177"/>
      <c r="G6" s="178"/>
      <c r="H6" s="177"/>
      <c r="I6" s="178"/>
      <c r="J6" s="177"/>
      <c r="K6" s="178"/>
      <c r="L6" s="177"/>
      <c r="M6" s="178"/>
      <c r="N6" s="187"/>
      <c r="O6" s="188"/>
      <c r="P6" s="177">
        <v>22.1</v>
      </c>
      <c r="Q6" s="178"/>
      <c r="R6" s="177"/>
      <c r="S6" s="178"/>
      <c r="T6" s="177"/>
      <c r="U6" s="178"/>
      <c r="V6" s="196"/>
    </row>
    <row r="7" spans="1:25" ht="12.75" customHeight="1" x14ac:dyDescent="0.25">
      <c r="A7" s="202"/>
      <c r="B7" s="183"/>
      <c r="C7" s="184"/>
      <c r="D7" s="203"/>
      <c r="E7" s="40" t="s">
        <v>3</v>
      </c>
      <c r="F7" s="191"/>
      <c r="G7" s="192"/>
      <c r="H7" s="177"/>
      <c r="I7" s="178"/>
      <c r="J7" s="177">
        <v>27</v>
      </c>
      <c r="K7" s="178"/>
      <c r="L7" s="177"/>
      <c r="M7" s="178"/>
      <c r="N7" s="189"/>
      <c r="O7" s="190"/>
      <c r="P7" s="177">
        <v>37.9</v>
      </c>
      <c r="Q7" s="178"/>
      <c r="R7" s="177"/>
      <c r="S7" s="178"/>
      <c r="T7" s="177"/>
      <c r="U7" s="178"/>
      <c r="V7" s="196"/>
    </row>
    <row r="8" spans="1:25" ht="38.1" customHeight="1" x14ac:dyDescent="0.25">
      <c r="A8" s="25"/>
      <c r="B8" s="171" t="s">
        <v>54</v>
      </c>
      <c r="C8" s="172"/>
      <c r="D8" s="204"/>
      <c r="E8" s="41"/>
      <c r="F8" s="48" t="s">
        <v>4</v>
      </c>
      <c r="G8" s="42" t="s">
        <v>5</v>
      </c>
      <c r="H8" s="48" t="s">
        <v>4</v>
      </c>
      <c r="I8" s="42" t="s">
        <v>5</v>
      </c>
      <c r="J8" s="48" t="s">
        <v>4</v>
      </c>
      <c r="K8" s="42" t="s">
        <v>5</v>
      </c>
      <c r="L8" s="48" t="s">
        <v>4</v>
      </c>
      <c r="M8" s="42" t="s">
        <v>5</v>
      </c>
      <c r="N8" s="48" t="s">
        <v>4</v>
      </c>
      <c r="O8" s="42" t="s">
        <v>5</v>
      </c>
      <c r="P8" s="49" t="s">
        <v>46</v>
      </c>
      <c r="Q8" s="45" t="s">
        <v>47</v>
      </c>
      <c r="R8" s="48" t="s">
        <v>4</v>
      </c>
      <c r="S8" s="43" t="s">
        <v>5</v>
      </c>
      <c r="T8" s="50" t="s">
        <v>4</v>
      </c>
      <c r="U8" s="44" t="s">
        <v>5</v>
      </c>
      <c r="V8" s="197"/>
    </row>
    <row r="9" spans="1:25" s="71" customFormat="1" ht="12" customHeight="1" x14ac:dyDescent="0.2">
      <c r="A9" s="85" t="s">
        <v>6</v>
      </c>
      <c r="B9" s="93" t="s">
        <v>79</v>
      </c>
      <c r="C9" s="59" t="s">
        <v>80</v>
      </c>
      <c r="D9" s="59">
        <f t="shared" ref="D9:D14" si="0">COUNTIF(F9:U9,"*)")</f>
        <v>1</v>
      </c>
      <c r="E9" s="133">
        <f>SUM(G9+I9+K9+M9+O9+Q9+S9+U9)</f>
        <v>91</v>
      </c>
      <c r="F9" s="134">
        <v>1</v>
      </c>
      <c r="G9" s="67">
        <v>14</v>
      </c>
      <c r="H9" s="134">
        <v>1</v>
      </c>
      <c r="I9" s="105">
        <v>12</v>
      </c>
      <c r="J9" s="134">
        <v>2</v>
      </c>
      <c r="K9" s="67">
        <v>18</v>
      </c>
      <c r="L9" s="64">
        <v>1</v>
      </c>
      <c r="M9" s="67">
        <v>14</v>
      </c>
      <c r="N9" s="64" t="s">
        <v>134</v>
      </c>
      <c r="O9" s="67"/>
      <c r="P9" s="64">
        <v>1</v>
      </c>
      <c r="Q9" s="67">
        <v>20</v>
      </c>
      <c r="R9" s="64" t="s">
        <v>187</v>
      </c>
      <c r="S9" s="67"/>
      <c r="T9" s="64">
        <v>1</v>
      </c>
      <c r="U9" s="63">
        <v>13</v>
      </c>
      <c r="V9" s="38">
        <v>12</v>
      </c>
      <c r="Y9" s="92"/>
    </row>
    <row r="10" spans="1:25" s="71" customFormat="1" ht="12" customHeight="1" x14ac:dyDescent="0.2">
      <c r="A10" s="85" t="s">
        <v>7</v>
      </c>
      <c r="B10" s="60" t="s">
        <v>84</v>
      </c>
      <c r="C10" s="57" t="s">
        <v>73</v>
      </c>
      <c r="D10" s="59">
        <f t="shared" si="0"/>
        <v>1</v>
      </c>
      <c r="E10" s="133">
        <f t="shared" ref="E10:E14" si="1">SUM(G10+I10+K10+M10+O10+Q10+S10+U10)</f>
        <v>64</v>
      </c>
      <c r="F10" s="135">
        <v>5</v>
      </c>
      <c r="G10" s="73">
        <v>7</v>
      </c>
      <c r="H10" s="88">
        <v>2</v>
      </c>
      <c r="I10" s="70">
        <v>10</v>
      </c>
      <c r="J10" s="72">
        <v>10</v>
      </c>
      <c r="K10" s="74">
        <v>9</v>
      </c>
      <c r="L10" s="72" t="s">
        <v>188</v>
      </c>
      <c r="M10" s="74"/>
      <c r="N10" s="72" t="s">
        <v>134</v>
      </c>
      <c r="O10" s="74"/>
      <c r="P10" s="72">
        <v>3</v>
      </c>
      <c r="Q10" s="74">
        <v>16</v>
      </c>
      <c r="R10" s="72">
        <v>2</v>
      </c>
      <c r="S10" s="74">
        <v>10</v>
      </c>
      <c r="T10" s="72">
        <v>2</v>
      </c>
      <c r="U10" s="73">
        <v>12</v>
      </c>
      <c r="V10" s="39">
        <v>7</v>
      </c>
      <c r="Y10" s="92"/>
    </row>
    <row r="11" spans="1:25" s="71" customFormat="1" ht="12" customHeight="1" x14ac:dyDescent="0.2">
      <c r="A11" s="85" t="s">
        <v>8</v>
      </c>
      <c r="B11" s="60" t="s">
        <v>82</v>
      </c>
      <c r="C11" s="57" t="s">
        <v>78</v>
      </c>
      <c r="D11" s="59">
        <f t="shared" si="0"/>
        <v>1</v>
      </c>
      <c r="E11" s="133">
        <f t="shared" si="1"/>
        <v>51</v>
      </c>
      <c r="F11" s="119">
        <v>3</v>
      </c>
      <c r="G11" s="74">
        <v>10</v>
      </c>
      <c r="H11" s="119">
        <v>3</v>
      </c>
      <c r="I11" s="69">
        <v>8</v>
      </c>
      <c r="J11" s="119">
        <v>9</v>
      </c>
      <c r="K11" s="74">
        <v>10</v>
      </c>
      <c r="L11" s="72">
        <v>4</v>
      </c>
      <c r="M11" s="74">
        <v>8</v>
      </c>
      <c r="N11" s="72" t="s">
        <v>134</v>
      </c>
      <c r="O11" s="74"/>
      <c r="P11" s="72" t="s">
        <v>189</v>
      </c>
      <c r="Q11" s="74"/>
      <c r="R11" s="72">
        <v>3</v>
      </c>
      <c r="S11" s="74">
        <v>8</v>
      </c>
      <c r="T11" s="72">
        <v>4</v>
      </c>
      <c r="U11" s="73">
        <v>7</v>
      </c>
      <c r="V11" s="39">
        <v>7</v>
      </c>
      <c r="Y11" s="92"/>
    </row>
    <row r="12" spans="1:25" s="71" customFormat="1" ht="12" customHeight="1" x14ac:dyDescent="0.2">
      <c r="A12" s="85" t="s">
        <v>9</v>
      </c>
      <c r="B12" s="60" t="s">
        <v>83</v>
      </c>
      <c r="C12" s="57" t="s">
        <v>78</v>
      </c>
      <c r="D12" s="59">
        <f t="shared" si="0"/>
        <v>1</v>
      </c>
      <c r="E12" s="133">
        <f t="shared" si="1"/>
        <v>49</v>
      </c>
      <c r="F12" s="135">
        <v>4</v>
      </c>
      <c r="G12" s="73">
        <v>8</v>
      </c>
      <c r="H12" s="135">
        <v>4</v>
      </c>
      <c r="I12" s="70">
        <v>6</v>
      </c>
      <c r="J12" s="135">
        <v>6</v>
      </c>
      <c r="K12" s="73">
        <v>13</v>
      </c>
      <c r="L12" s="72">
        <v>3</v>
      </c>
      <c r="M12" s="74">
        <v>10</v>
      </c>
      <c r="N12" s="72" t="s">
        <v>134</v>
      </c>
      <c r="O12" s="74"/>
      <c r="P12" s="72" t="s">
        <v>165</v>
      </c>
      <c r="Q12" s="74"/>
      <c r="R12" s="72">
        <v>4</v>
      </c>
      <c r="S12" s="74">
        <v>6</v>
      </c>
      <c r="T12" s="72">
        <v>5</v>
      </c>
      <c r="U12" s="73">
        <v>6</v>
      </c>
      <c r="V12" s="39"/>
      <c r="Y12" s="92"/>
    </row>
    <row r="13" spans="1:25" s="71" customFormat="1" ht="12" customHeight="1" x14ac:dyDescent="0.2">
      <c r="A13" s="85" t="s">
        <v>10</v>
      </c>
      <c r="B13" s="60" t="s">
        <v>81</v>
      </c>
      <c r="C13" s="59" t="s">
        <v>85</v>
      </c>
      <c r="D13" s="59">
        <f t="shared" si="0"/>
        <v>1</v>
      </c>
      <c r="E13" s="133">
        <f t="shared" si="1"/>
        <v>16</v>
      </c>
      <c r="F13" s="88">
        <v>2</v>
      </c>
      <c r="G13" s="74">
        <v>12</v>
      </c>
      <c r="H13" s="88" t="s">
        <v>165</v>
      </c>
      <c r="I13" s="69"/>
      <c r="J13" s="88" t="s">
        <v>134</v>
      </c>
      <c r="K13" s="74"/>
      <c r="L13" s="72" t="s">
        <v>134</v>
      </c>
      <c r="M13" s="74"/>
      <c r="N13" s="72" t="s">
        <v>134</v>
      </c>
      <c r="O13" s="74"/>
      <c r="P13" s="72">
        <v>15</v>
      </c>
      <c r="Q13" s="74">
        <v>4</v>
      </c>
      <c r="R13" s="72" t="s">
        <v>134</v>
      </c>
      <c r="S13" s="74"/>
      <c r="T13" s="72" t="s">
        <v>134</v>
      </c>
      <c r="U13" s="73"/>
      <c r="V13" s="39"/>
      <c r="Y13" s="92"/>
    </row>
    <row r="14" spans="1:25" s="71" customFormat="1" ht="10.199999999999999" x14ac:dyDescent="0.2">
      <c r="A14" s="85"/>
      <c r="B14" s="79"/>
      <c r="C14" s="79"/>
      <c r="D14" s="79">
        <f t="shared" si="0"/>
        <v>0</v>
      </c>
      <c r="E14" s="137">
        <f t="shared" si="1"/>
        <v>0</v>
      </c>
      <c r="F14" s="95"/>
      <c r="G14" s="96"/>
      <c r="H14" s="95"/>
      <c r="I14" s="98"/>
      <c r="J14" s="95"/>
      <c r="K14" s="96"/>
      <c r="L14" s="95"/>
      <c r="M14" s="96"/>
      <c r="N14" s="95"/>
      <c r="O14" s="96"/>
      <c r="P14" s="97"/>
      <c r="Q14" s="98"/>
      <c r="R14" s="95"/>
      <c r="S14" s="96"/>
      <c r="T14" s="95"/>
      <c r="U14" s="99"/>
      <c r="V14" s="162"/>
      <c r="Y14" s="92"/>
    </row>
    <row r="15" spans="1:25" ht="36.9" customHeight="1" x14ac:dyDescent="0.25">
      <c r="A15" s="18"/>
      <c r="B15" s="171" t="s">
        <v>55</v>
      </c>
      <c r="C15" s="172"/>
      <c r="D15" s="27"/>
      <c r="E15" s="85"/>
      <c r="F15" s="50" t="s">
        <v>4</v>
      </c>
      <c r="G15" s="51" t="s">
        <v>5</v>
      </c>
      <c r="H15" s="50" t="s">
        <v>4</v>
      </c>
      <c r="I15" s="51" t="s">
        <v>5</v>
      </c>
      <c r="J15" s="50" t="s">
        <v>4</v>
      </c>
      <c r="K15" s="51" t="s">
        <v>5</v>
      </c>
      <c r="L15" s="50" t="s">
        <v>4</v>
      </c>
      <c r="M15" s="51" t="s">
        <v>5</v>
      </c>
      <c r="N15" s="50" t="s">
        <v>4</v>
      </c>
      <c r="O15" s="51" t="s">
        <v>5</v>
      </c>
      <c r="P15" s="52" t="s">
        <v>46</v>
      </c>
      <c r="Q15" s="44" t="s">
        <v>47</v>
      </c>
      <c r="R15" s="50" t="s">
        <v>4</v>
      </c>
      <c r="S15" s="53" t="s">
        <v>5</v>
      </c>
      <c r="T15" s="50" t="s">
        <v>4</v>
      </c>
      <c r="U15" s="44" t="s">
        <v>5</v>
      </c>
      <c r="V15" s="19"/>
    </row>
    <row r="16" spans="1:25" s="71" customFormat="1" ht="10.199999999999999" customHeight="1" x14ac:dyDescent="0.2">
      <c r="A16" s="85" t="s">
        <v>6</v>
      </c>
      <c r="B16" s="123" t="s">
        <v>86</v>
      </c>
      <c r="C16" s="59" t="s">
        <v>78</v>
      </c>
      <c r="D16" s="59">
        <f t="shared" ref="D16:D29" si="2">COUNTIF(F16:U16,"*)")</f>
        <v>1</v>
      </c>
      <c r="E16" s="133">
        <f t="shared" ref="E16:E29" si="3">SUM(G16+I16+K16+M16+O16+Q16+S16+U16)</f>
        <v>104</v>
      </c>
      <c r="F16" s="119">
        <v>2</v>
      </c>
      <c r="G16" s="120">
        <v>12</v>
      </c>
      <c r="H16" s="88">
        <v>1</v>
      </c>
      <c r="I16" s="120">
        <v>14</v>
      </c>
      <c r="J16" s="88">
        <v>2</v>
      </c>
      <c r="K16" s="120">
        <v>18</v>
      </c>
      <c r="L16" s="119">
        <v>1</v>
      </c>
      <c r="M16" s="120">
        <v>20</v>
      </c>
      <c r="N16" s="119" t="s">
        <v>134</v>
      </c>
      <c r="O16" s="120"/>
      <c r="P16" s="119" t="s">
        <v>165</v>
      </c>
      <c r="Q16" s="120"/>
      <c r="R16" s="119">
        <v>1</v>
      </c>
      <c r="S16" s="124">
        <v>20</v>
      </c>
      <c r="T16" s="119">
        <v>1</v>
      </c>
      <c r="U16" s="125">
        <v>20</v>
      </c>
      <c r="V16" s="103"/>
      <c r="Y16" s="92"/>
    </row>
    <row r="17" spans="1:25" s="71" customFormat="1" ht="10.199999999999999" customHeight="1" x14ac:dyDescent="0.2">
      <c r="A17" s="85" t="s">
        <v>7</v>
      </c>
      <c r="B17" s="127" t="s">
        <v>89</v>
      </c>
      <c r="C17" s="57" t="s">
        <v>85</v>
      </c>
      <c r="D17" s="59">
        <f t="shared" si="2"/>
        <v>1</v>
      </c>
      <c r="E17" s="133">
        <f t="shared" si="3"/>
        <v>75</v>
      </c>
      <c r="F17" s="77">
        <v>5</v>
      </c>
      <c r="G17" s="81">
        <v>7</v>
      </c>
      <c r="H17" s="77" t="s">
        <v>165</v>
      </c>
      <c r="I17" s="81"/>
      <c r="J17" s="88">
        <v>12</v>
      </c>
      <c r="K17" s="81">
        <v>7</v>
      </c>
      <c r="L17" s="77">
        <v>3</v>
      </c>
      <c r="M17" s="81">
        <v>16</v>
      </c>
      <c r="N17" s="77" t="s">
        <v>134</v>
      </c>
      <c r="O17" s="81"/>
      <c r="P17" s="77">
        <v>7</v>
      </c>
      <c r="Q17" s="81">
        <v>12</v>
      </c>
      <c r="R17" s="77">
        <v>2</v>
      </c>
      <c r="S17" s="126">
        <v>18</v>
      </c>
      <c r="T17" s="77">
        <v>4</v>
      </c>
      <c r="U17" s="31">
        <v>15</v>
      </c>
      <c r="V17" s="39"/>
      <c r="Y17" s="92"/>
    </row>
    <row r="18" spans="1:25" s="71" customFormat="1" ht="10.199999999999999" customHeight="1" x14ac:dyDescent="0.2">
      <c r="A18" s="85" t="s">
        <v>8</v>
      </c>
      <c r="B18" s="60" t="s">
        <v>163</v>
      </c>
      <c r="C18" s="60" t="s">
        <v>78</v>
      </c>
      <c r="D18" s="59">
        <f t="shared" si="2"/>
        <v>1</v>
      </c>
      <c r="E18" s="133">
        <f t="shared" si="3"/>
        <v>69</v>
      </c>
      <c r="F18" s="77" t="s">
        <v>165</v>
      </c>
      <c r="G18" s="81"/>
      <c r="H18" s="88" t="s">
        <v>134</v>
      </c>
      <c r="I18" s="81"/>
      <c r="J18" s="88">
        <v>10</v>
      </c>
      <c r="K18" s="81">
        <v>9</v>
      </c>
      <c r="L18" s="77">
        <v>2</v>
      </c>
      <c r="M18" s="81">
        <v>18</v>
      </c>
      <c r="N18" s="77" t="s">
        <v>134</v>
      </c>
      <c r="O18" s="81"/>
      <c r="P18" s="77">
        <v>4</v>
      </c>
      <c r="Q18" s="81">
        <v>15</v>
      </c>
      <c r="R18" s="77">
        <v>4</v>
      </c>
      <c r="S18" s="126">
        <v>15</v>
      </c>
      <c r="T18" s="77">
        <v>7</v>
      </c>
      <c r="U18" s="31">
        <v>12</v>
      </c>
      <c r="V18" s="39"/>
      <c r="Y18" s="92"/>
    </row>
    <row r="19" spans="1:25" s="71" customFormat="1" ht="10.199999999999999" customHeight="1" x14ac:dyDescent="0.2">
      <c r="A19" s="85" t="s">
        <v>9</v>
      </c>
      <c r="B19" s="60" t="s">
        <v>139</v>
      </c>
      <c r="C19" s="57" t="s">
        <v>78</v>
      </c>
      <c r="D19" s="59">
        <f t="shared" si="2"/>
        <v>1</v>
      </c>
      <c r="E19" s="133">
        <f t="shared" si="3"/>
        <v>64</v>
      </c>
      <c r="F19" s="77" t="s">
        <v>165</v>
      </c>
      <c r="G19" s="81"/>
      <c r="H19" s="88">
        <v>6</v>
      </c>
      <c r="I19" s="81">
        <v>6</v>
      </c>
      <c r="J19" s="88">
        <v>13</v>
      </c>
      <c r="K19" s="81">
        <v>6</v>
      </c>
      <c r="L19" s="77">
        <v>5</v>
      </c>
      <c r="M19" s="81">
        <v>14</v>
      </c>
      <c r="N19" s="77" t="s">
        <v>134</v>
      </c>
      <c r="O19" s="81"/>
      <c r="P19" s="77">
        <v>8</v>
      </c>
      <c r="Q19" s="81">
        <v>11</v>
      </c>
      <c r="R19" s="77">
        <v>5</v>
      </c>
      <c r="S19" s="126">
        <v>14</v>
      </c>
      <c r="T19" s="77">
        <v>6</v>
      </c>
      <c r="U19" s="31">
        <v>13</v>
      </c>
      <c r="V19" s="39"/>
      <c r="Y19" s="92"/>
    </row>
    <row r="20" spans="1:25" s="71" customFormat="1" ht="10.199999999999999" customHeight="1" x14ac:dyDescent="0.2">
      <c r="A20" s="85" t="s">
        <v>10</v>
      </c>
      <c r="B20" s="60" t="s">
        <v>138</v>
      </c>
      <c r="C20" s="60" t="s">
        <v>78</v>
      </c>
      <c r="D20" s="59">
        <f t="shared" si="2"/>
        <v>1</v>
      </c>
      <c r="E20" s="133">
        <f t="shared" si="3"/>
        <v>58</v>
      </c>
      <c r="F20" s="77" t="s">
        <v>165</v>
      </c>
      <c r="G20" s="81"/>
      <c r="H20" s="88">
        <v>3</v>
      </c>
      <c r="I20" s="81">
        <v>10</v>
      </c>
      <c r="J20" s="88">
        <v>15</v>
      </c>
      <c r="K20" s="81">
        <v>4</v>
      </c>
      <c r="L20" s="77">
        <v>9</v>
      </c>
      <c r="M20" s="81">
        <v>10</v>
      </c>
      <c r="N20" s="77" t="s">
        <v>134</v>
      </c>
      <c r="O20" s="81"/>
      <c r="P20" s="77">
        <v>12</v>
      </c>
      <c r="Q20" s="81">
        <v>7</v>
      </c>
      <c r="R20" s="77">
        <v>3</v>
      </c>
      <c r="S20" s="126">
        <v>16</v>
      </c>
      <c r="T20" s="77">
        <v>8</v>
      </c>
      <c r="U20" s="31">
        <v>11</v>
      </c>
      <c r="V20" s="39"/>
      <c r="Y20" s="92"/>
    </row>
    <row r="21" spans="1:25" s="71" customFormat="1" ht="10.199999999999999" customHeight="1" x14ac:dyDescent="0.2">
      <c r="A21" s="85" t="s">
        <v>11</v>
      </c>
      <c r="B21" s="60" t="s">
        <v>164</v>
      </c>
      <c r="C21" s="57" t="s">
        <v>91</v>
      </c>
      <c r="D21" s="59">
        <f t="shared" si="2"/>
        <v>1</v>
      </c>
      <c r="E21" s="133">
        <f t="shared" si="3"/>
        <v>47</v>
      </c>
      <c r="F21" s="77" t="s">
        <v>165</v>
      </c>
      <c r="G21" s="81"/>
      <c r="H21" s="88" t="s">
        <v>134</v>
      </c>
      <c r="I21" s="81"/>
      <c r="J21" s="88">
        <v>11</v>
      </c>
      <c r="K21" s="81">
        <v>8</v>
      </c>
      <c r="L21" s="77">
        <v>6</v>
      </c>
      <c r="M21" s="81">
        <v>13</v>
      </c>
      <c r="N21" s="77" t="s">
        <v>134</v>
      </c>
      <c r="O21" s="81"/>
      <c r="P21" s="77">
        <v>6</v>
      </c>
      <c r="Q21" s="81">
        <v>13</v>
      </c>
      <c r="R21" s="77">
        <v>6</v>
      </c>
      <c r="S21" s="126">
        <v>13</v>
      </c>
      <c r="T21" s="77" t="s">
        <v>134</v>
      </c>
      <c r="U21" s="31"/>
      <c r="V21" s="39"/>
      <c r="Y21" s="92"/>
    </row>
    <row r="22" spans="1:25" s="71" customFormat="1" ht="10.199999999999999" customHeight="1" x14ac:dyDescent="0.2">
      <c r="A22" s="85" t="s">
        <v>12</v>
      </c>
      <c r="B22" s="60" t="s">
        <v>137</v>
      </c>
      <c r="C22" s="60" t="s">
        <v>91</v>
      </c>
      <c r="D22" s="59">
        <f t="shared" si="2"/>
        <v>1</v>
      </c>
      <c r="E22" s="133">
        <f t="shared" si="3"/>
        <v>45</v>
      </c>
      <c r="F22" s="77" t="s">
        <v>165</v>
      </c>
      <c r="G22" s="81"/>
      <c r="H22" s="88">
        <v>5</v>
      </c>
      <c r="I22" s="81">
        <v>7</v>
      </c>
      <c r="J22" s="88">
        <v>18</v>
      </c>
      <c r="K22" s="81">
        <v>1</v>
      </c>
      <c r="L22" s="77">
        <v>7</v>
      </c>
      <c r="M22" s="81">
        <v>12</v>
      </c>
      <c r="N22" s="77" t="s">
        <v>134</v>
      </c>
      <c r="O22" s="81"/>
      <c r="P22" s="77">
        <v>11</v>
      </c>
      <c r="Q22" s="81">
        <v>8</v>
      </c>
      <c r="R22" s="77">
        <v>7</v>
      </c>
      <c r="S22" s="126">
        <v>12</v>
      </c>
      <c r="T22" s="77">
        <v>14</v>
      </c>
      <c r="U22" s="31">
        <v>5</v>
      </c>
      <c r="V22" s="39"/>
      <c r="Y22" s="92"/>
    </row>
    <row r="23" spans="1:25" s="71" customFormat="1" ht="10.199999999999999" customHeight="1" x14ac:dyDescent="0.2">
      <c r="A23" s="85" t="s">
        <v>13</v>
      </c>
      <c r="B23" s="60" t="s">
        <v>135</v>
      </c>
      <c r="C23" s="60" t="s">
        <v>80</v>
      </c>
      <c r="D23" s="59">
        <f t="shared" si="2"/>
        <v>1</v>
      </c>
      <c r="E23" s="133">
        <f t="shared" si="3"/>
        <v>40</v>
      </c>
      <c r="F23" s="77" t="s">
        <v>165</v>
      </c>
      <c r="G23" s="81"/>
      <c r="H23" s="88">
        <v>2</v>
      </c>
      <c r="I23" s="81">
        <v>12</v>
      </c>
      <c r="J23" s="88">
        <v>7</v>
      </c>
      <c r="K23" s="81">
        <v>12</v>
      </c>
      <c r="L23" s="77" t="s">
        <v>134</v>
      </c>
      <c r="M23" s="81"/>
      <c r="N23" s="77" t="s">
        <v>134</v>
      </c>
      <c r="O23" s="81"/>
      <c r="P23" s="77">
        <v>3</v>
      </c>
      <c r="Q23" s="81">
        <v>16</v>
      </c>
      <c r="R23" s="77" t="s">
        <v>134</v>
      </c>
      <c r="S23" s="126"/>
      <c r="T23" s="77" t="s">
        <v>134</v>
      </c>
      <c r="U23" s="31"/>
      <c r="V23" s="39"/>
      <c r="Y23" s="92"/>
    </row>
    <row r="24" spans="1:25" s="71" customFormat="1" ht="10.199999999999999" customHeight="1" x14ac:dyDescent="0.2">
      <c r="A24" s="85" t="s">
        <v>14</v>
      </c>
      <c r="B24" s="127" t="s">
        <v>88</v>
      </c>
      <c r="C24" s="128" t="s">
        <v>51</v>
      </c>
      <c r="D24" s="59">
        <f t="shared" si="2"/>
        <v>1</v>
      </c>
      <c r="E24" s="133">
        <f t="shared" si="3"/>
        <v>22</v>
      </c>
      <c r="F24" s="164">
        <v>4</v>
      </c>
      <c r="G24" s="81">
        <v>8</v>
      </c>
      <c r="H24" s="77" t="s">
        <v>165</v>
      </c>
      <c r="I24" s="69"/>
      <c r="J24" s="72" t="s">
        <v>134</v>
      </c>
      <c r="K24" s="81"/>
      <c r="L24" s="77" t="s">
        <v>134</v>
      </c>
      <c r="M24" s="81"/>
      <c r="N24" s="77" t="s">
        <v>134</v>
      </c>
      <c r="O24" s="81"/>
      <c r="P24" s="77" t="s">
        <v>134</v>
      </c>
      <c r="Q24" s="81"/>
      <c r="R24" s="77" t="s">
        <v>134</v>
      </c>
      <c r="S24" s="126"/>
      <c r="T24" s="77">
        <v>5</v>
      </c>
      <c r="U24" s="31">
        <v>14</v>
      </c>
      <c r="V24" s="39"/>
      <c r="Y24" s="92"/>
    </row>
    <row r="25" spans="1:25" s="71" customFormat="1" ht="10.199999999999999" customHeight="1" x14ac:dyDescent="0.2">
      <c r="A25" s="85" t="s">
        <v>32</v>
      </c>
      <c r="B25" s="60" t="s">
        <v>90</v>
      </c>
      <c r="C25" s="60" t="s">
        <v>91</v>
      </c>
      <c r="D25" s="59">
        <f t="shared" si="2"/>
        <v>1</v>
      </c>
      <c r="E25" s="133">
        <f t="shared" si="3"/>
        <v>22</v>
      </c>
      <c r="F25" s="164">
        <v>6</v>
      </c>
      <c r="G25" s="81">
        <v>6</v>
      </c>
      <c r="H25" s="88" t="s">
        <v>165</v>
      </c>
      <c r="I25" s="81"/>
      <c r="J25" s="88" t="s">
        <v>134</v>
      </c>
      <c r="K25" s="81"/>
      <c r="L25" s="77">
        <v>10</v>
      </c>
      <c r="M25" s="81">
        <v>9</v>
      </c>
      <c r="N25" s="77" t="s">
        <v>134</v>
      </c>
      <c r="O25" s="81"/>
      <c r="P25" s="77">
        <v>22</v>
      </c>
      <c r="Q25" s="81">
        <v>1</v>
      </c>
      <c r="R25" s="77" t="s">
        <v>134</v>
      </c>
      <c r="S25" s="126"/>
      <c r="T25" s="77">
        <v>13</v>
      </c>
      <c r="U25" s="31">
        <v>6</v>
      </c>
      <c r="V25" s="39"/>
      <c r="Y25" s="92"/>
    </row>
    <row r="26" spans="1:25" s="71" customFormat="1" ht="10.199999999999999" customHeight="1" x14ac:dyDescent="0.2">
      <c r="A26" s="85" t="s">
        <v>35</v>
      </c>
      <c r="B26" s="60" t="s">
        <v>136</v>
      </c>
      <c r="C26" s="60" t="s">
        <v>91</v>
      </c>
      <c r="D26" s="59">
        <f t="shared" si="2"/>
        <v>1</v>
      </c>
      <c r="E26" s="133">
        <f t="shared" si="3"/>
        <v>19</v>
      </c>
      <c r="F26" s="72" t="s">
        <v>165</v>
      </c>
      <c r="G26" s="81"/>
      <c r="H26" s="77">
        <v>4</v>
      </c>
      <c r="I26" s="129">
        <v>8</v>
      </c>
      <c r="J26" s="72">
        <v>20</v>
      </c>
      <c r="K26" s="81">
        <v>1</v>
      </c>
      <c r="L26" s="77" t="s">
        <v>134</v>
      </c>
      <c r="M26" s="81"/>
      <c r="N26" s="77" t="s">
        <v>134</v>
      </c>
      <c r="O26" s="81"/>
      <c r="P26" s="77" t="s">
        <v>134</v>
      </c>
      <c r="Q26" s="81"/>
      <c r="R26" s="77">
        <v>9</v>
      </c>
      <c r="S26" s="126">
        <v>10</v>
      </c>
      <c r="T26" s="77" t="s">
        <v>134</v>
      </c>
      <c r="U26" s="31"/>
      <c r="V26" s="39"/>
      <c r="Y26" s="92"/>
    </row>
    <row r="27" spans="1:25" s="71" customFormat="1" ht="10.199999999999999" customHeight="1" x14ac:dyDescent="0.2">
      <c r="A27" s="85" t="s">
        <v>34</v>
      </c>
      <c r="B27" s="60" t="s">
        <v>87</v>
      </c>
      <c r="C27" s="60" t="s">
        <v>85</v>
      </c>
      <c r="D27" s="59">
        <f t="shared" si="2"/>
        <v>1</v>
      </c>
      <c r="E27" s="133">
        <f t="shared" si="3"/>
        <v>10</v>
      </c>
      <c r="F27" s="165">
        <v>3</v>
      </c>
      <c r="G27" s="81">
        <v>10</v>
      </c>
      <c r="H27" s="88" t="s">
        <v>165</v>
      </c>
      <c r="I27" s="81"/>
      <c r="J27" s="88" t="s">
        <v>134</v>
      </c>
      <c r="K27" s="81"/>
      <c r="L27" s="77" t="s">
        <v>134</v>
      </c>
      <c r="M27" s="81"/>
      <c r="N27" s="77" t="s">
        <v>134</v>
      </c>
      <c r="O27" s="81"/>
      <c r="P27" s="77" t="s">
        <v>134</v>
      </c>
      <c r="Q27" s="81"/>
      <c r="R27" s="77" t="s">
        <v>134</v>
      </c>
      <c r="S27" s="126"/>
      <c r="T27" s="77" t="s">
        <v>134</v>
      </c>
      <c r="U27" s="31"/>
      <c r="V27" s="39"/>
      <c r="Y27" s="92"/>
    </row>
    <row r="28" spans="1:25" ht="10.199999999999999" customHeight="1" x14ac:dyDescent="0.25">
      <c r="A28" s="85" t="s">
        <v>36</v>
      </c>
      <c r="B28" s="60" t="s">
        <v>162</v>
      </c>
      <c r="C28" s="60" t="s">
        <v>91</v>
      </c>
      <c r="D28" s="59">
        <f t="shared" si="2"/>
        <v>1</v>
      </c>
      <c r="E28" s="133">
        <f t="shared" si="3"/>
        <v>10</v>
      </c>
      <c r="F28" s="88" t="s">
        <v>165</v>
      </c>
      <c r="G28" s="81"/>
      <c r="H28" s="77" t="s">
        <v>134</v>
      </c>
      <c r="I28" s="81"/>
      <c r="J28" s="165">
        <v>9</v>
      </c>
      <c r="K28" s="81">
        <v>10</v>
      </c>
      <c r="L28" s="77" t="s">
        <v>134</v>
      </c>
      <c r="M28" s="81"/>
      <c r="N28" s="77" t="s">
        <v>134</v>
      </c>
      <c r="O28" s="81"/>
      <c r="P28" s="77" t="s">
        <v>134</v>
      </c>
      <c r="Q28" s="81"/>
      <c r="R28" s="77" t="s">
        <v>134</v>
      </c>
      <c r="S28" s="126"/>
      <c r="T28" s="77" t="s">
        <v>134</v>
      </c>
      <c r="U28" s="31"/>
      <c r="V28" s="39"/>
    </row>
    <row r="29" spans="1:25" ht="10.199999999999999" customHeight="1" x14ac:dyDescent="0.25">
      <c r="A29" s="85" t="s">
        <v>37</v>
      </c>
      <c r="B29" s="57" t="s">
        <v>186</v>
      </c>
      <c r="C29" s="57" t="s">
        <v>91</v>
      </c>
      <c r="D29" s="59">
        <f t="shared" si="2"/>
        <v>1</v>
      </c>
      <c r="E29" s="133">
        <f t="shared" si="3"/>
        <v>7</v>
      </c>
      <c r="F29" s="72" t="s">
        <v>165</v>
      </c>
      <c r="G29" s="74"/>
      <c r="H29" s="88" t="s">
        <v>134</v>
      </c>
      <c r="I29" s="69"/>
      <c r="J29" s="72" t="s">
        <v>134</v>
      </c>
      <c r="K29" s="74"/>
      <c r="L29" s="72" t="s">
        <v>134</v>
      </c>
      <c r="M29" s="74"/>
      <c r="N29" s="72" t="s">
        <v>134</v>
      </c>
      <c r="O29" s="74"/>
      <c r="P29" s="68" t="s">
        <v>134</v>
      </c>
      <c r="Q29" s="69"/>
      <c r="R29" s="72">
        <v>12</v>
      </c>
      <c r="S29" s="114">
        <v>7</v>
      </c>
      <c r="T29" s="72" t="s">
        <v>134</v>
      </c>
      <c r="U29" s="115"/>
      <c r="V29" s="39"/>
    </row>
    <row r="30" spans="1:25" ht="10.199999999999999" customHeight="1" x14ac:dyDescent="0.25">
      <c r="A30" s="85"/>
      <c r="B30" s="155"/>
      <c r="C30" s="84"/>
      <c r="D30" s="83"/>
      <c r="E30" s="138"/>
      <c r="F30" s="130"/>
      <c r="G30" s="142"/>
      <c r="H30" s="143"/>
      <c r="I30" s="131"/>
      <c r="J30" s="130"/>
      <c r="K30" s="131"/>
      <c r="L30" s="130"/>
      <c r="M30" s="131"/>
      <c r="N30" s="130"/>
      <c r="O30" s="131"/>
      <c r="P30" s="149"/>
      <c r="Q30" s="142"/>
      <c r="R30" s="130"/>
      <c r="S30" s="150"/>
      <c r="T30" s="130"/>
      <c r="U30" s="156"/>
      <c r="V30" s="170"/>
    </row>
  </sheetData>
  <mergeCells count="57">
    <mergeCell ref="P1:Q1"/>
    <mergeCell ref="R1:S1"/>
    <mergeCell ref="T1:U1"/>
    <mergeCell ref="V1:V8"/>
    <mergeCell ref="A2:A7"/>
    <mergeCell ref="B2:C7"/>
    <mergeCell ref="F2:G2"/>
    <mergeCell ref="H2:I2"/>
    <mergeCell ref="J2:K2"/>
    <mergeCell ref="L2:M2"/>
    <mergeCell ref="D1:D8"/>
    <mergeCell ref="F1:G1"/>
    <mergeCell ref="H1:I1"/>
    <mergeCell ref="J1:K1"/>
    <mergeCell ref="L1:M1"/>
    <mergeCell ref="N1:O1"/>
    <mergeCell ref="F3:G3"/>
    <mergeCell ref="H3:I3"/>
    <mergeCell ref="J3:K3"/>
    <mergeCell ref="L3:M3"/>
    <mergeCell ref="P3:Q3"/>
    <mergeCell ref="N2:O7"/>
    <mergeCell ref="F4:G4"/>
    <mergeCell ref="H4:I4"/>
    <mergeCell ref="J4:K4"/>
    <mergeCell ref="L4:M4"/>
    <mergeCell ref="P4:Q4"/>
    <mergeCell ref="F5:G5"/>
    <mergeCell ref="H5:I5"/>
    <mergeCell ref="J5:K5"/>
    <mergeCell ref="L5:M5"/>
    <mergeCell ref="T4:U4"/>
    <mergeCell ref="P5:Q5"/>
    <mergeCell ref="R5:S5"/>
    <mergeCell ref="T5:U5"/>
    <mergeCell ref="P2:Q2"/>
    <mergeCell ref="R2:S2"/>
    <mergeCell ref="T2:U2"/>
    <mergeCell ref="R3:S3"/>
    <mergeCell ref="T3:U3"/>
    <mergeCell ref="R4:S4"/>
    <mergeCell ref="B15:C15"/>
    <mergeCell ref="P6:Q6"/>
    <mergeCell ref="R6:S6"/>
    <mergeCell ref="T6:U6"/>
    <mergeCell ref="F7:G7"/>
    <mergeCell ref="H7:I7"/>
    <mergeCell ref="J7:K7"/>
    <mergeCell ref="L7:M7"/>
    <mergeCell ref="P7:Q7"/>
    <mergeCell ref="R7:S7"/>
    <mergeCell ref="F6:G6"/>
    <mergeCell ref="H6:I6"/>
    <mergeCell ref="J6:K6"/>
    <mergeCell ref="T7:U7"/>
    <mergeCell ref="B8:C8"/>
    <mergeCell ref="L6:M6"/>
  </mergeCells>
  <printOptions horizontalCentered="1" verticalCentered="1"/>
  <pageMargins left="0" right="0" top="0" bottom="0" header="0.51181102362204722" footer="0.51181102362204722"/>
  <pageSetup paperSize="9" orientation="landscape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D0E96-DEC2-4446-A02D-D1019A665563}">
  <sheetPr>
    <pageSetUpPr fitToPage="1"/>
  </sheetPr>
  <dimension ref="A1:Y32"/>
  <sheetViews>
    <sheetView showZeros="0" tabSelected="1" topLeftCell="A4" zoomScaleNormal="100" workbookViewId="0">
      <selection activeCell="Z18" sqref="Z18"/>
    </sheetView>
  </sheetViews>
  <sheetFormatPr baseColWidth="10" defaultColWidth="11.44140625" defaultRowHeight="13.8" x14ac:dyDescent="0.25"/>
  <cols>
    <col min="1" max="1" width="3.33203125" style="1" customWidth="1"/>
    <col min="2" max="2" width="16.6640625" style="1" customWidth="1"/>
    <col min="3" max="3" width="27.44140625" style="1" customWidth="1"/>
    <col min="4" max="4" width="2.44140625" style="1" customWidth="1"/>
    <col min="5" max="5" width="4.6640625" style="1" customWidth="1"/>
    <col min="6" max="18" width="3.88671875" style="1" customWidth="1"/>
    <col min="19" max="19" width="3.88671875" style="20" customWidth="1"/>
    <col min="20" max="21" width="3.88671875" style="1" customWidth="1"/>
    <col min="22" max="22" width="3.44140625" style="21" customWidth="1"/>
    <col min="23" max="23" width="0" style="1" hidden="1" customWidth="1"/>
    <col min="24" max="24" width="7.44140625" style="1" customWidth="1"/>
    <col min="25" max="25" width="10.109375" style="24" customWidth="1"/>
    <col min="26" max="26" width="4.6640625" style="1" customWidth="1"/>
    <col min="27" max="16384" width="11.44140625" style="1"/>
  </cols>
  <sheetData>
    <row r="1" spans="1:25" ht="87" customHeight="1" x14ac:dyDescent="0.25">
      <c r="A1" s="22"/>
      <c r="B1" s="23" t="s">
        <v>1</v>
      </c>
      <c r="C1" s="23" t="s">
        <v>2</v>
      </c>
      <c r="D1" s="195" t="s">
        <v>33</v>
      </c>
      <c r="E1" s="37"/>
      <c r="F1" s="198" t="s">
        <v>72</v>
      </c>
      <c r="G1" s="199"/>
      <c r="H1" s="198" t="s">
        <v>182</v>
      </c>
      <c r="I1" s="199"/>
      <c r="J1" s="198" t="s">
        <v>183</v>
      </c>
      <c r="K1" s="199"/>
      <c r="L1" s="198" t="s">
        <v>184</v>
      </c>
      <c r="M1" s="199"/>
      <c r="N1" s="193" t="s">
        <v>77</v>
      </c>
      <c r="O1" s="194"/>
      <c r="P1" s="198" t="s">
        <v>185</v>
      </c>
      <c r="Q1" s="199"/>
      <c r="R1" s="198" t="s">
        <v>180</v>
      </c>
      <c r="S1" s="199"/>
      <c r="T1" s="198" t="s">
        <v>181</v>
      </c>
      <c r="U1" s="199"/>
      <c r="V1" s="195"/>
    </row>
    <row r="2" spans="1:25" ht="12.75" customHeight="1" x14ac:dyDescent="0.25">
      <c r="A2" s="200"/>
      <c r="B2" s="179" t="s">
        <v>71</v>
      </c>
      <c r="C2" s="180"/>
      <c r="D2" s="196"/>
      <c r="E2" s="38">
        <v>9</v>
      </c>
      <c r="F2" s="175"/>
      <c r="G2" s="176"/>
      <c r="H2" s="175"/>
      <c r="I2" s="176"/>
      <c r="J2" s="175"/>
      <c r="K2" s="176"/>
      <c r="L2" s="175"/>
      <c r="M2" s="176"/>
      <c r="N2" s="185" t="s">
        <v>158</v>
      </c>
      <c r="O2" s="186"/>
      <c r="P2" s="175"/>
      <c r="Q2" s="176"/>
      <c r="R2" s="175"/>
      <c r="S2" s="176"/>
      <c r="T2" s="175"/>
      <c r="U2" s="176"/>
      <c r="V2" s="196"/>
    </row>
    <row r="3" spans="1:25" ht="12.75" customHeight="1" x14ac:dyDescent="0.25">
      <c r="A3" s="201"/>
      <c r="B3" s="181"/>
      <c r="C3" s="182"/>
      <c r="D3" s="196"/>
      <c r="E3" s="39">
        <v>11</v>
      </c>
      <c r="F3" s="177"/>
      <c r="G3" s="178"/>
      <c r="H3" s="177"/>
      <c r="I3" s="178"/>
      <c r="J3" s="177"/>
      <c r="K3" s="178"/>
      <c r="L3" s="177"/>
      <c r="M3" s="178"/>
      <c r="N3" s="187"/>
      <c r="O3" s="188"/>
      <c r="P3" s="177"/>
      <c r="Q3" s="178"/>
      <c r="R3" s="177"/>
      <c r="S3" s="178"/>
      <c r="T3" s="177"/>
      <c r="U3" s="178"/>
      <c r="V3" s="196"/>
    </row>
    <row r="4" spans="1:25" ht="12.75" customHeight="1" x14ac:dyDescent="0.25">
      <c r="A4" s="201"/>
      <c r="B4" s="181"/>
      <c r="C4" s="182"/>
      <c r="D4" s="203"/>
      <c r="E4" s="39">
        <v>13</v>
      </c>
      <c r="F4" s="175"/>
      <c r="G4" s="176"/>
      <c r="H4" s="177"/>
      <c r="I4" s="178"/>
      <c r="J4" s="177"/>
      <c r="K4" s="178"/>
      <c r="L4" s="177"/>
      <c r="M4" s="178"/>
      <c r="N4" s="187"/>
      <c r="O4" s="188"/>
      <c r="P4" s="177"/>
      <c r="Q4" s="178"/>
      <c r="R4" s="177"/>
      <c r="S4" s="178"/>
      <c r="T4" s="177"/>
      <c r="U4" s="178"/>
      <c r="V4" s="196"/>
    </row>
    <row r="5" spans="1:25" ht="12.75" customHeight="1" x14ac:dyDescent="0.25">
      <c r="A5" s="201"/>
      <c r="B5" s="181"/>
      <c r="C5" s="182"/>
      <c r="D5" s="203"/>
      <c r="E5" s="39">
        <v>15</v>
      </c>
      <c r="F5" s="177"/>
      <c r="G5" s="178"/>
      <c r="H5" s="177"/>
      <c r="I5" s="178"/>
      <c r="J5" s="177"/>
      <c r="K5" s="178"/>
      <c r="L5" s="177"/>
      <c r="M5" s="178"/>
      <c r="N5" s="187"/>
      <c r="O5" s="188"/>
      <c r="P5" s="177"/>
      <c r="Q5" s="178"/>
      <c r="R5" s="177"/>
      <c r="S5" s="178"/>
      <c r="T5" s="177"/>
      <c r="U5" s="178"/>
      <c r="V5" s="196"/>
    </row>
    <row r="6" spans="1:25" ht="12.75" customHeight="1" x14ac:dyDescent="0.25">
      <c r="A6" s="201"/>
      <c r="B6" s="181"/>
      <c r="C6" s="182"/>
      <c r="D6" s="203"/>
      <c r="E6" s="39">
        <v>17</v>
      </c>
      <c r="F6" s="177"/>
      <c r="G6" s="178"/>
      <c r="H6" s="177"/>
      <c r="I6" s="178"/>
      <c r="J6" s="177"/>
      <c r="K6" s="178"/>
      <c r="L6" s="177"/>
      <c r="M6" s="178"/>
      <c r="N6" s="187"/>
      <c r="O6" s="188"/>
      <c r="P6" s="177">
        <v>22.1</v>
      </c>
      <c r="Q6" s="178"/>
      <c r="R6" s="177"/>
      <c r="S6" s="178"/>
      <c r="T6" s="177"/>
      <c r="U6" s="178"/>
      <c r="V6" s="196"/>
    </row>
    <row r="7" spans="1:25" ht="12.75" customHeight="1" x14ac:dyDescent="0.25">
      <c r="A7" s="202"/>
      <c r="B7" s="183"/>
      <c r="C7" s="184"/>
      <c r="D7" s="203"/>
      <c r="E7" s="40" t="s">
        <v>3</v>
      </c>
      <c r="F7" s="191"/>
      <c r="G7" s="192"/>
      <c r="H7" s="177"/>
      <c r="I7" s="178"/>
      <c r="J7" s="177">
        <v>27</v>
      </c>
      <c r="K7" s="178"/>
      <c r="L7" s="177"/>
      <c r="M7" s="178"/>
      <c r="N7" s="189"/>
      <c r="O7" s="190"/>
      <c r="P7" s="177">
        <v>37.9</v>
      </c>
      <c r="Q7" s="178"/>
      <c r="R7" s="177"/>
      <c r="S7" s="178"/>
      <c r="T7" s="177"/>
      <c r="U7" s="178"/>
      <c r="V7" s="196"/>
    </row>
    <row r="8" spans="1:25" ht="38.1" customHeight="1" x14ac:dyDescent="0.25">
      <c r="A8" s="18"/>
      <c r="B8" s="171" t="s">
        <v>56</v>
      </c>
      <c r="C8" s="172"/>
      <c r="D8" s="27"/>
      <c r="E8" s="85"/>
      <c r="F8" s="50" t="s">
        <v>4</v>
      </c>
      <c r="G8" s="51" t="s">
        <v>5</v>
      </c>
      <c r="H8" s="50" t="s">
        <v>4</v>
      </c>
      <c r="I8" s="51" t="s">
        <v>5</v>
      </c>
      <c r="J8" s="50" t="s">
        <v>4</v>
      </c>
      <c r="K8" s="51" t="s">
        <v>5</v>
      </c>
      <c r="L8" s="50" t="s">
        <v>4</v>
      </c>
      <c r="M8" s="51" t="s">
        <v>5</v>
      </c>
      <c r="N8" s="50" t="s">
        <v>4</v>
      </c>
      <c r="O8" s="51" t="s">
        <v>5</v>
      </c>
      <c r="P8" s="52" t="s">
        <v>46</v>
      </c>
      <c r="Q8" s="44" t="s">
        <v>47</v>
      </c>
      <c r="R8" s="50" t="s">
        <v>4</v>
      </c>
      <c r="S8" s="53" t="s">
        <v>5</v>
      </c>
      <c r="T8" s="50" t="s">
        <v>4</v>
      </c>
      <c r="U8" s="44" t="s">
        <v>5</v>
      </c>
      <c r="V8" s="19"/>
    </row>
    <row r="9" spans="1:25" s="71" customFormat="1" ht="10.199999999999999" x14ac:dyDescent="0.2">
      <c r="A9" s="85" t="s">
        <v>6</v>
      </c>
      <c r="B9" s="57" t="s">
        <v>92</v>
      </c>
      <c r="C9" s="59" t="s">
        <v>51</v>
      </c>
      <c r="D9" s="59">
        <f t="shared" ref="D9:D16" si="0">COUNTIF(F9:U9,"*)")</f>
        <v>1</v>
      </c>
      <c r="E9" s="133">
        <f t="shared" ref="E9:E16" si="1">SUM(G9+I9+K9+M9+O9+Q9+S9+U9)</f>
        <v>90</v>
      </c>
      <c r="F9" s="88">
        <v>1</v>
      </c>
      <c r="G9" s="89">
        <v>12</v>
      </c>
      <c r="H9" s="88">
        <v>1</v>
      </c>
      <c r="I9" s="89">
        <v>14</v>
      </c>
      <c r="J9" s="88">
        <v>1</v>
      </c>
      <c r="K9" s="89">
        <v>20</v>
      </c>
      <c r="L9" s="88">
        <v>1</v>
      </c>
      <c r="M9" s="89">
        <v>16</v>
      </c>
      <c r="N9" s="88" t="s">
        <v>134</v>
      </c>
      <c r="O9" s="89"/>
      <c r="P9" s="88" t="s">
        <v>165</v>
      </c>
      <c r="Q9" s="89"/>
      <c r="R9" s="88">
        <v>1</v>
      </c>
      <c r="S9" s="89">
        <v>13</v>
      </c>
      <c r="T9" s="88">
        <v>1</v>
      </c>
      <c r="U9" s="63">
        <v>15</v>
      </c>
      <c r="V9" s="103"/>
      <c r="Y9" s="92"/>
    </row>
    <row r="10" spans="1:25" s="71" customFormat="1" ht="10.199999999999999" x14ac:dyDescent="0.2">
      <c r="A10" s="85" t="s">
        <v>7</v>
      </c>
      <c r="B10" s="57" t="s">
        <v>93</v>
      </c>
      <c r="C10" s="57" t="s">
        <v>51</v>
      </c>
      <c r="D10" s="59">
        <f t="shared" si="0"/>
        <v>1</v>
      </c>
      <c r="E10" s="133">
        <f t="shared" si="1"/>
        <v>80</v>
      </c>
      <c r="F10" s="72" t="s">
        <v>190</v>
      </c>
      <c r="G10" s="74"/>
      <c r="H10" s="72">
        <v>2</v>
      </c>
      <c r="I10" s="74">
        <v>12</v>
      </c>
      <c r="J10" s="72">
        <v>4</v>
      </c>
      <c r="K10" s="74">
        <v>15</v>
      </c>
      <c r="L10" s="88">
        <v>2</v>
      </c>
      <c r="M10" s="74">
        <v>14</v>
      </c>
      <c r="N10" s="72" t="s">
        <v>134</v>
      </c>
      <c r="O10" s="74"/>
      <c r="P10" s="72">
        <v>4</v>
      </c>
      <c r="Q10" s="74">
        <v>15</v>
      </c>
      <c r="R10" s="72">
        <v>2</v>
      </c>
      <c r="S10" s="74">
        <v>11</v>
      </c>
      <c r="T10" s="72">
        <v>2</v>
      </c>
      <c r="U10" s="63">
        <v>13</v>
      </c>
      <c r="V10" s="103">
        <v>10</v>
      </c>
      <c r="Y10" s="92"/>
    </row>
    <row r="11" spans="1:25" s="71" customFormat="1" ht="10.199999999999999" x14ac:dyDescent="0.2">
      <c r="A11" s="85" t="s">
        <v>8</v>
      </c>
      <c r="B11" s="57" t="s">
        <v>142</v>
      </c>
      <c r="C11" s="57" t="s">
        <v>91</v>
      </c>
      <c r="D11" s="59">
        <f t="shared" si="0"/>
        <v>1</v>
      </c>
      <c r="E11" s="133">
        <f t="shared" si="1"/>
        <v>64</v>
      </c>
      <c r="F11" s="72" t="s">
        <v>165</v>
      </c>
      <c r="G11" s="74"/>
      <c r="H11" s="72">
        <v>3</v>
      </c>
      <c r="I11" s="74">
        <v>10</v>
      </c>
      <c r="J11" s="72">
        <v>5</v>
      </c>
      <c r="K11" s="74">
        <v>14</v>
      </c>
      <c r="L11" s="88">
        <v>4</v>
      </c>
      <c r="M11" s="74">
        <v>11</v>
      </c>
      <c r="N11" s="72" t="s">
        <v>134</v>
      </c>
      <c r="O11" s="74"/>
      <c r="P11" s="72">
        <v>6</v>
      </c>
      <c r="Q11" s="74">
        <v>13</v>
      </c>
      <c r="R11" s="72">
        <v>4</v>
      </c>
      <c r="S11" s="74">
        <v>7</v>
      </c>
      <c r="T11" s="72">
        <v>4</v>
      </c>
      <c r="U11" s="63">
        <v>9</v>
      </c>
      <c r="V11" s="103"/>
      <c r="Y11" s="92"/>
    </row>
    <row r="12" spans="1:25" s="71" customFormat="1" ht="10.199999999999999" x14ac:dyDescent="0.2">
      <c r="A12" s="85" t="s">
        <v>9</v>
      </c>
      <c r="B12" s="57" t="s">
        <v>95</v>
      </c>
      <c r="C12" s="60" t="s">
        <v>78</v>
      </c>
      <c r="D12" s="59">
        <f t="shared" si="0"/>
        <v>1</v>
      </c>
      <c r="E12" s="133">
        <f t="shared" si="1"/>
        <v>46</v>
      </c>
      <c r="F12" s="72">
        <v>4</v>
      </c>
      <c r="G12" s="74">
        <v>6</v>
      </c>
      <c r="H12" s="72">
        <v>6</v>
      </c>
      <c r="I12" s="74">
        <v>6</v>
      </c>
      <c r="J12" s="72">
        <v>9</v>
      </c>
      <c r="K12" s="74">
        <v>10</v>
      </c>
      <c r="L12" s="72">
        <v>5</v>
      </c>
      <c r="M12" s="74">
        <v>10</v>
      </c>
      <c r="N12" s="72" t="s">
        <v>134</v>
      </c>
      <c r="O12" s="74"/>
      <c r="P12" s="72" t="s">
        <v>165</v>
      </c>
      <c r="Q12" s="74"/>
      <c r="R12" s="72">
        <v>5</v>
      </c>
      <c r="S12" s="74">
        <v>6</v>
      </c>
      <c r="T12" s="72">
        <v>5</v>
      </c>
      <c r="U12" s="63">
        <v>8</v>
      </c>
      <c r="V12" s="103"/>
      <c r="Y12" s="92"/>
    </row>
    <row r="13" spans="1:25" s="71" customFormat="1" ht="10.199999999999999" x14ac:dyDescent="0.2">
      <c r="A13" s="85" t="s">
        <v>10</v>
      </c>
      <c r="B13" s="57" t="s">
        <v>143</v>
      </c>
      <c r="C13" s="60" t="s">
        <v>78</v>
      </c>
      <c r="D13" s="59">
        <f t="shared" si="0"/>
        <v>1</v>
      </c>
      <c r="E13" s="133">
        <f t="shared" si="1"/>
        <v>29</v>
      </c>
      <c r="F13" s="72" t="s">
        <v>165</v>
      </c>
      <c r="G13" s="74"/>
      <c r="H13" s="72">
        <v>4</v>
      </c>
      <c r="I13" s="74">
        <v>8</v>
      </c>
      <c r="J13" s="72">
        <v>7</v>
      </c>
      <c r="K13" s="74">
        <v>12</v>
      </c>
      <c r="L13" s="72">
        <v>6</v>
      </c>
      <c r="M13" s="74">
        <v>9</v>
      </c>
      <c r="N13" s="72" t="s">
        <v>134</v>
      </c>
      <c r="O13" s="74"/>
      <c r="P13" s="72" t="s">
        <v>134</v>
      </c>
      <c r="Q13" s="74"/>
      <c r="R13" s="72" t="s">
        <v>134</v>
      </c>
      <c r="S13" s="74"/>
      <c r="T13" s="72" t="s">
        <v>134</v>
      </c>
      <c r="U13" s="63"/>
      <c r="V13" s="103"/>
      <c r="Y13" s="92"/>
    </row>
    <row r="14" spans="1:25" s="71" customFormat="1" ht="10.199999999999999" x14ac:dyDescent="0.2">
      <c r="A14" s="85" t="s">
        <v>11</v>
      </c>
      <c r="B14" s="57" t="s">
        <v>94</v>
      </c>
      <c r="C14" s="60" t="s">
        <v>51</v>
      </c>
      <c r="D14" s="59">
        <f t="shared" si="0"/>
        <v>1</v>
      </c>
      <c r="E14" s="133">
        <f t="shared" si="1"/>
        <v>22</v>
      </c>
      <c r="F14" s="88">
        <v>3</v>
      </c>
      <c r="G14" s="74">
        <v>8</v>
      </c>
      <c r="H14" s="88">
        <v>5</v>
      </c>
      <c r="I14" s="74">
        <v>7</v>
      </c>
      <c r="J14" s="72" t="s">
        <v>165</v>
      </c>
      <c r="K14" s="74"/>
      <c r="L14" s="88" t="s">
        <v>134</v>
      </c>
      <c r="M14" s="74"/>
      <c r="N14" s="72" t="s">
        <v>134</v>
      </c>
      <c r="O14" s="74"/>
      <c r="P14" s="72" t="s">
        <v>134</v>
      </c>
      <c r="Q14" s="74"/>
      <c r="R14" s="72" t="s">
        <v>134</v>
      </c>
      <c r="S14" s="74"/>
      <c r="T14" s="72">
        <v>6</v>
      </c>
      <c r="U14" s="63">
        <v>7</v>
      </c>
      <c r="V14" s="103"/>
      <c r="Y14" s="92"/>
    </row>
    <row r="15" spans="1:25" s="71" customFormat="1" ht="10.199999999999999" x14ac:dyDescent="0.2">
      <c r="A15" s="85" t="s">
        <v>12</v>
      </c>
      <c r="B15" s="57" t="s">
        <v>171</v>
      </c>
      <c r="C15" s="60" t="s">
        <v>91</v>
      </c>
      <c r="D15" s="59">
        <f t="shared" si="0"/>
        <v>1</v>
      </c>
      <c r="E15" s="133">
        <f t="shared" si="1"/>
        <v>18</v>
      </c>
      <c r="F15" s="88" t="s">
        <v>165</v>
      </c>
      <c r="G15" s="74"/>
      <c r="H15" s="88" t="s">
        <v>134</v>
      </c>
      <c r="I15" s="74"/>
      <c r="J15" s="72" t="s">
        <v>134</v>
      </c>
      <c r="K15" s="74"/>
      <c r="L15" s="88">
        <v>7</v>
      </c>
      <c r="M15" s="74">
        <v>8</v>
      </c>
      <c r="N15" s="72" t="s">
        <v>134</v>
      </c>
      <c r="O15" s="74"/>
      <c r="P15" s="72">
        <v>9</v>
      </c>
      <c r="Q15" s="74">
        <v>10</v>
      </c>
      <c r="R15" s="72" t="s">
        <v>134</v>
      </c>
      <c r="S15" s="74"/>
      <c r="T15" s="72" t="s">
        <v>134</v>
      </c>
      <c r="U15" s="63"/>
      <c r="V15" s="103"/>
      <c r="Y15" s="92"/>
    </row>
    <row r="16" spans="1:25" s="71" customFormat="1" ht="10.199999999999999" x14ac:dyDescent="0.2">
      <c r="A16" s="85" t="s">
        <v>13</v>
      </c>
      <c r="B16" s="57" t="s">
        <v>166</v>
      </c>
      <c r="C16" s="57" t="s">
        <v>78</v>
      </c>
      <c r="D16" s="59">
        <f t="shared" si="0"/>
        <v>1</v>
      </c>
      <c r="E16" s="133">
        <f t="shared" si="1"/>
        <v>7</v>
      </c>
      <c r="F16" s="72" t="s">
        <v>165</v>
      </c>
      <c r="G16" s="74"/>
      <c r="H16" s="88" t="s">
        <v>134</v>
      </c>
      <c r="I16" s="74"/>
      <c r="J16" s="72">
        <v>12</v>
      </c>
      <c r="K16" s="74">
        <v>7</v>
      </c>
      <c r="L16" s="88" t="s">
        <v>134</v>
      </c>
      <c r="M16" s="74"/>
      <c r="N16" s="72" t="s">
        <v>134</v>
      </c>
      <c r="O16" s="74"/>
      <c r="P16" s="72" t="s">
        <v>134</v>
      </c>
      <c r="Q16" s="74"/>
      <c r="R16" s="72" t="s">
        <v>134</v>
      </c>
      <c r="S16" s="74"/>
      <c r="T16" s="72" t="s">
        <v>134</v>
      </c>
      <c r="U16" s="63"/>
      <c r="V16" s="103"/>
      <c r="Y16" s="92"/>
    </row>
    <row r="17" spans="1:25" s="71" customFormat="1" ht="10.199999999999999" x14ac:dyDescent="0.2">
      <c r="A17" s="85"/>
      <c r="B17" s="60"/>
      <c r="C17" s="60"/>
      <c r="D17" s="93">
        <f t="shared" ref="D17" si="2">COUNTIF(F17:U17,"*)")</f>
        <v>0</v>
      </c>
      <c r="E17" s="133">
        <f t="shared" ref="E17" si="3">SUM(G17+I17+K17+M17+O17+Q17+S17+U17)</f>
        <v>0</v>
      </c>
      <c r="F17" s="77"/>
      <c r="G17" s="81"/>
      <c r="H17" s="119"/>
      <c r="I17" s="81"/>
      <c r="J17" s="77"/>
      <c r="K17" s="81"/>
      <c r="L17" s="119"/>
      <c r="M17" s="81"/>
      <c r="N17" s="77"/>
      <c r="O17" s="81"/>
      <c r="P17" s="76"/>
      <c r="Q17" s="82"/>
      <c r="R17" s="77"/>
      <c r="S17" s="81"/>
      <c r="T17" s="77"/>
      <c r="U17" s="121"/>
      <c r="V17" s="163"/>
      <c r="Y17" s="92"/>
    </row>
    <row r="18" spans="1:25" ht="38.1" customHeight="1" x14ac:dyDescent="0.25">
      <c r="A18" s="18"/>
      <c r="B18" s="171" t="s">
        <v>57</v>
      </c>
      <c r="C18" s="172"/>
      <c r="D18" s="27"/>
      <c r="E18" s="85"/>
      <c r="F18" s="50" t="s">
        <v>4</v>
      </c>
      <c r="G18" s="51" t="s">
        <v>5</v>
      </c>
      <c r="H18" s="50" t="s">
        <v>4</v>
      </c>
      <c r="I18" s="51" t="s">
        <v>5</v>
      </c>
      <c r="J18" s="50" t="s">
        <v>4</v>
      </c>
      <c r="K18" s="51" t="s">
        <v>5</v>
      </c>
      <c r="L18" s="50" t="s">
        <v>4</v>
      </c>
      <c r="M18" s="51" t="s">
        <v>5</v>
      </c>
      <c r="N18" s="50" t="s">
        <v>4</v>
      </c>
      <c r="O18" s="51" t="s">
        <v>5</v>
      </c>
      <c r="P18" s="52" t="s">
        <v>46</v>
      </c>
      <c r="Q18" s="44" t="s">
        <v>47</v>
      </c>
      <c r="R18" s="50" t="s">
        <v>4</v>
      </c>
      <c r="S18" s="53" t="s">
        <v>5</v>
      </c>
      <c r="T18" s="50" t="s">
        <v>4</v>
      </c>
      <c r="U18" s="44" t="s">
        <v>5</v>
      </c>
      <c r="V18" s="19"/>
    </row>
    <row r="19" spans="1:25" s="71" customFormat="1" ht="10.199999999999999" x14ac:dyDescent="0.2">
      <c r="A19" s="85" t="s">
        <v>29</v>
      </c>
      <c r="B19" s="59" t="s">
        <v>100</v>
      </c>
      <c r="C19" s="60" t="s">
        <v>91</v>
      </c>
      <c r="D19" s="59">
        <f t="shared" ref="D19:D31" si="4">COUNTIF(F19:U19,"*)")</f>
        <v>1</v>
      </c>
      <c r="E19" s="133">
        <f>SUM(G19+I19+K19+M19+O19+Q19+S19+U19)</f>
        <v>99</v>
      </c>
      <c r="F19" s="88">
        <v>6</v>
      </c>
      <c r="G19" s="89">
        <v>13</v>
      </c>
      <c r="H19" s="72" t="s">
        <v>165</v>
      </c>
      <c r="I19" s="89"/>
      <c r="J19" s="88">
        <v>3</v>
      </c>
      <c r="K19" s="89">
        <v>16</v>
      </c>
      <c r="L19" s="88">
        <v>3</v>
      </c>
      <c r="M19" s="89">
        <v>16</v>
      </c>
      <c r="N19" s="88" t="s">
        <v>134</v>
      </c>
      <c r="O19" s="89"/>
      <c r="P19" s="88">
        <v>1</v>
      </c>
      <c r="Q19" s="89">
        <v>20</v>
      </c>
      <c r="R19" s="88">
        <v>3</v>
      </c>
      <c r="S19" s="89">
        <v>14</v>
      </c>
      <c r="T19" s="88">
        <v>1</v>
      </c>
      <c r="U19" s="63">
        <v>20</v>
      </c>
      <c r="V19" s="103"/>
      <c r="Y19" s="92"/>
    </row>
    <row r="20" spans="1:25" s="71" customFormat="1" ht="10.199999999999999" x14ac:dyDescent="0.2">
      <c r="A20" s="85" t="s">
        <v>30</v>
      </c>
      <c r="B20" s="57" t="s">
        <v>97</v>
      </c>
      <c r="C20" s="57" t="s">
        <v>80</v>
      </c>
      <c r="D20" s="59">
        <f t="shared" si="4"/>
        <v>1</v>
      </c>
      <c r="E20" s="133">
        <f t="shared" ref="E20:E32" si="5">SUM(G20+I20+K20+M20+O20+Q20+S20+U20)</f>
        <v>97</v>
      </c>
      <c r="F20" s="72">
        <v>3</v>
      </c>
      <c r="G20" s="74">
        <v>16</v>
      </c>
      <c r="H20" s="72">
        <v>3</v>
      </c>
      <c r="I20" s="74">
        <v>14</v>
      </c>
      <c r="J20" s="72">
        <v>4</v>
      </c>
      <c r="K20" s="74">
        <v>15</v>
      </c>
      <c r="L20" s="72">
        <v>2</v>
      </c>
      <c r="M20" s="74">
        <v>18</v>
      </c>
      <c r="N20" s="72" t="s">
        <v>134</v>
      </c>
      <c r="O20" s="74"/>
      <c r="P20" s="72" t="s">
        <v>191</v>
      </c>
      <c r="Q20" s="74"/>
      <c r="R20" s="72">
        <v>1</v>
      </c>
      <c r="S20" s="74">
        <v>18</v>
      </c>
      <c r="T20" s="72">
        <v>3</v>
      </c>
      <c r="U20" s="73">
        <v>16</v>
      </c>
      <c r="V20" s="39">
        <v>11</v>
      </c>
      <c r="Y20" s="92"/>
    </row>
    <row r="21" spans="1:25" s="71" customFormat="1" ht="10.199999999999999" x14ac:dyDescent="0.2">
      <c r="A21" s="85" t="s">
        <v>8</v>
      </c>
      <c r="B21" s="57" t="s">
        <v>98</v>
      </c>
      <c r="C21" s="57" t="s">
        <v>91</v>
      </c>
      <c r="D21" s="59">
        <f t="shared" si="4"/>
        <v>1</v>
      </c>
      <c r="E21" s="133">
        <f t="shared" si="5"/>
        <v>93</v>
      </c>
      <c r="F21" s="72">
        <v>4</v>
      </c>
      <c r="G21" s="74">
        <v>15</v>
      </c>
      <c r="H21" s="72">
        <v>1</v>
      </c>
      <c r="I21" s="74">
        <v>18</v>
      </c>
      <c r="J21" s="72" t="s">
        <v>192</v>
      </c>
      <c r="K21" s="74"/>
      <c r="L21" s="72">
        <v>8</v>
      </c>
      <c r="M21" s="74">
        <v>11</v>
      </c>
      <c r="N21" s="72" t="s">
        <v>134</v>
      </c>
      <c r="O21" s="74"/>
      <c r="P21" s="72">
        <v>2</v>
      </c>
      <c r="Q21" s="74">
        <v>18</v>
      </c>
      <c r="R21" s="88">
        <v>2</v>
      </c>
      <c r="S21" s="74">
        <v>16</v>
      </c>
      <c r="T21" s="88">
        <v>4</v>
      </c>
      <c r="U21" s="73">
        <v>15</v>
      </c>
      <c r="V21" s="39">
        <v>8</v>
      </c>
      <c r="Y21" s="92"/>
    </row>
    <row r="22" spans="1:25" s="71" customFormat="1" ht="10.199999999999999" x14ac:dyDescent="0.2">
      <c r="A22" s="85" t="s">
        <v>9</v>
      </c>
      <c r="B22" s="57" t="s">
        <v>96</v>
      </c>
      <c r="C22" s="57" t="s">
        <v>15</v>
      </c>
      <c r="D22" s="59">
        <f t="shared" si="4"/>
        <v>1</v>
      </c>
      <c r="E22" s="133">
        <f t="shared" si="5"/>
        <v>87</v>
      </c>
      <c r="F22" s="72">
        <v>2</v>
      </c>
      <c r="G22" s="74">
        <v>18</v>
      </c>
      <c r="H22" s="88">
        <v>4</v>
      </c>
      <c r="I22" s="74">
        <v>13</v>
      </c>
      <c r="J22" s="72" t="s">
        <v>193</v>
      </c>
      <c r="K22" s="74"/>
      <c r="L22" s="72">
        <v>4</v>
      </c>
      <c r="M22" s="74">
        <v>15</v>
      </c>
      <c r="N22" s="72" t="s">
        <v>134</v>
      </c>
      <c r="O22" s="74"/>
      <c r="P22" s="72">
        <v>4</v>
      </c>
      <c r="Q22" s="74">
        <v>15</v>
      </c>
      <c r="R22" s="72">
        <v>5</v>
      </c>
      <c r="S22" s="74">
        <v>12</v>
      </c>
      <c r="T22" s="72">
        <v>5</v>
      </c>
      <c r="U22" s="73">
        <v>14</v>
      </c>
      <c r="V22" s="39">
        <v>6</v>
      </c>
      <c r="Y22" s="92"/>
    </row>
    <row r="23" spans="1:25" s="71" customFormat="1" ht="10.199999999999999" x14ac:dyDescent="0.2">
      <c r="A23" s="85" t="s">
        <v>10</v>
      </c>
      <c r="B23" s="57" t="s">
        <v>140</v>
      </c>
      <c r="C23" s="57" t="s">
        <v>78</v>
      </c>
      <c r="D23" s="59">
        <f t="shared" si="4"/>
        <v>1</v>
      </c>
      <c r="E23" s="133">
        <f t="shared" si="5"/>
        <v>74</v>
      </c>
      <c r="F23" s="72" t="s">
        <v>165</v>
      </c>
      <c r="G23" s="74"/>
      <c r="H23" s="166">
        <v>2</v>
      </c>
      <c r="I23" s="74">
        <v>16</v>
      </c>
      <c r="J23" s="72">
        <v>5</v>
      </c>
      <c r="K23" s="74">
        <v>14</v>
      </c>
      <c r="L23" s="77">
        <v>7</v>
      </c>
      <c r="M23" s="74">
        <v>12</v>
      </c>
      <c r="N23" s="72" t="s">
        <v>134</v>
      </c>
      <c r="O23" s="74"/>
      <c r="P23" s="72">
        <v>5</v>
      </c>
      <c r="Q23" s="74">
        <v>14</v>
      </c>
      <c r="R23" s="72" t="s">
        <v>134</v>
      </c>
      <c r="S23" s="74"/>
      <c r="T23" s="72">
        <v>2</v>
      </c>
      <c r="U23" s="73">
        <v>18</v>
      </c>
      <c r="V23" s="39"/>
      <c r="Y23" s="92"/>
    </row>
    <row r="24" spans="1:25" s="71" customFormat="1" ht="10.199999999999999" x14ac:dyDescent="0.2">
      <c r="A24" s="85" t="s">
        <v>11</v>
      </c>
      <c r="B24" s="57" t="s">
        <v>101</v>
      </c>
      <c r="C24" s="57" t="s">
        <v>85</v>
      </c>
      <c r="D24" s="59">
        <f t="shared" si="4"/>
        <v>1</v>
      </c>
      <c r="E24" s="133">
        <f t="shared" si="5"/>
        <v>74</v>
      </c>
      <c r="F24" s="72">
        <v>8</v>
      </c>
      <c r="G24" s="81">
        <v>12</v>
      </c>
      <c r="H24" s="165">
        <v>5</v>
      </c>
      <c r="I24" s="81">
        <v>12</v>
      </c>
      <c r="J24" s="77" t="s">
        <v>194</v>
      </c>
      <c r="K24" s="81"/>
      <c r="L24" s="77">
        <v>6</v>
      </c>
      <c r="M24" s="81">
        <v>13</v>
      </c>
      <c r="N24" s="72" t="s">
        <v>134</v>
      </c>
      <c r="O24" s="81"/>
      <c r="P24" s="72">
        <v>6</v>
      </c>
      <c r="Q24" s="81">
        <v>13</v>
      </c>
      <c r="R24" s="77">
        <v>6</v>
      </c>
      <c r="S24" s="81">
        <v>11</v>
      </c>
      <c r="T24" s="77">
        <v>6</v>
      </c>
      <c r="U24" s="80">
        <v>13</v>
      </c>
      <c r="V24" s="39">
        <v>3</v>
      </c>
      <c r="Y24" s="92"/>
    </row>
    <row r="25" spans="1:25" s="71" customFormat="1" ht="10.199999999999999" x14ac:dyDescent="0.2">
      <c r="A25" s="85" t="s">
        <v>12</v>
      </c>
      <c r="B25" s="122" t="s">
        <v>103</v>
      </c>
      <c r="C25" s="57" t="s">
        <v>91</v>
      </c>
      <c r="D25" s="59">
        <f t="shared" si="4"/>
        <v>1</v>
      </c>
      <c r="E25" s="133">
        <f t="shared" si="5"/>
        <v>60</v>
      </c>
      <c r="F25" s="72">
        <v>10</v>
      </c>
      <c r="G25" s="81">
        <v>10</v>
      </c>
      <c r="H25" s="72">
        <v>6</v>
      </c>
      <c r="I25" s="74">
        <v>11</v>
      </c>
      <c r="J25" s="72">
        <v>12</v>
      </c>
      <c r="K25" s="74">
        <v>7</v>
      </c>
      <c r="L25" s="77">
        <v>12</v>
      </c>
      <c r="M25" s="74">
        <v>7</v>
      </c>
      <c r="N25" s="72" t="s">
        <v>134</v>
      </c>
      <c r="O25" s="74"/>
      <c r="P25" s="72" t="s">
        <v>165</v>
      </c>
      <c r="Q25" s="74"/>
      <c r="R25" s="72">
        <v>4</v>
      </c>
      <c r="S25" s="74">
        <v>13</v>
      </c>
      <c r="T25" s="72">
        <v>7</v>
      </c>
      <c r="U25" s="73">
        <v>12</v>
      </c>
      <c r="V25" s="39"/>
      <c r="Y25" s="92"/>
    </row>
    <row r="26" spans="1:25" s="71" customFormat="1" ht="10.199999999999999" x14ac:dyDescent="0.2">
      <c r="A26" s="85" t="s">
        <v>13</v>
      </c>
      <c r="B26" s="57" t="s">
        <v>102</v>
      </c>
      <c r="C26" s="57" t="s">
        <v>85</v>
      </c>
      <c r="D26" s="59">
        <f t="shared" si="4"/>
        <v>1</v>
      </c>
      <c r="E26" s="133">
        <f t="shared" si="5"/>
        <v>39</v>
      </c>
      <c r="F26" s="72">
        <v>9</v>
      </c>
      <c r="G26" s="81">
        <v>11</v>
      </c>
      <c r="H26" s="72">
        <v>7</v>
      </c>
      <c r="I26" s="74">
        <v>10</v>
      </c>
      <c r="J26" s="72">
        <v>21</v>
      </c>
      <c r="K26" s="74">
        <v>1</v>
      </c>
      <c r="L26" s="77">
        <v>13</v>
      </c>
      <c r="M26" s="74">
        <v>6</v>
      </c>
      <c r="N26" s="72" t="s">
        <v>134</v>
      </c>
      <c r="O26" s="74"/>
      <c r="P26" s="72">
        <v>17</v>
      </c>
      <c r="Q26" s="74">
        <v>2</v>
      </c>
      <c r="R26" s="72" t="s">
        <v>165</v>
      </c>
      <c r="S26" s="74"/>
      <c r="T26" s="72">
        <v>10</v>
      </c>
      <c r="U26" s="73">
        <v>9</v>
      </c>
      <c r="V26" s="39"/>
      <c r="Y26" s="92"/>
    </row>
    <row r="27" spans="1:25" s="71" customFormat="1" ht="10.199999999999999" x14ac:dyDescent="0.2">
      <c r="A27" s="85" t="s">
        <v>14</v>
      </c>
      <c r="B27" s="57" t="s">
        <v>141</v>
      </c>
      <c r="C27" s="60" t="s">
        <v>78</v>
      </c>
      <c r="D27" s="59">
        <f t="shared" si="4"/>
        <v>1</v>
      </c>
      <c r="E27" s="133">
        <f t="shared" si="5"/>
        <v>38</v>
      </c>
      <c r="F27" s="72" t="s">
        <v>165</v>
      </c>
      <c r="G27" s="81"/>
      <c r="H27" s="72">
        <v>8</v>
      </c>
      <c r="I27" s="74">
        <v>9</v>
      </c>
      <c r="J27" s="72">
        <v>14</v>
      </c>
      <c r="K27" s="74">
        <v>5</v>
      </c>
      <c r="L27" s="77">
        <v>11</v>
      </c>
      <c r="M27" s="74">
        <v>8</v>
      </c>
      <c r="N27" s="72" t="s">
        <v>134</v>
      </c>
      <c r="O27" s="74"/>
      <c r="P27" s="72" t="s">
        <v>134</v>
      </c>
      <c r="Q27" s="74"/>
      <c r="R27" s="72">
        <v>7</v>
      </c>
      <c r="S27" s="74">
        <v>10</v>
      </c>
      <c r="T27" s="72">
        <v>13</v>
      </c>
      <c r="U27" s="73">
        <v>6</v>
      </c>
      <c r="V27" s="39"/>
      <c r="Y27" s="92"/>
    </row>
    <row r="28" spans="1:25" s="71" customFormat="1" ht="10.199999999999999" x14ac:dyDescent="0.2">
      <c r="A28" s="85" t="s">
        <v>32</v>
      </c>
      <c r="B28" s="57" t="s">
        <v>172</v>
      </c>
      <c r="C28" s="60" t="s">
        <v>173</v>
      </c>
      <c r="D28" s="59">
        <f t="shared" si="4"/>
        <v>1</v>
      </c>
      <c r="E28" s="133">
        <f t="shared" si="5"/>
        <v>23</v>
      </c>
      <c r="F28" s="88" t="s">
        <v>165</v>
      </c>
      <c r="G28" s="81"/>
      <c r="H28" s="72" t="s">
        <v>134</v>
      </c>
      <c r="I28" s="74"/>
      <c r="J28" s="72" t="s">
        <v>134</v>
      </c>
      <c r="K28" s="74"/>
      <c r="L28" s="77">
        <v>15</v>
      </c>
      <c r="M28" s="74">
        <v>4</v>
      </c>
      <c r="N28" s="72" t="s">
        <v>134</v>
      </c>
      <c r="O28" s="74"/>
      <c r="P28" s="72" t="s">
        <v>134</v>
      </c>
      <c r="Q28" s="74"/>
      <c r="R28" s="72">
        <v>8</v>
      </c>
      <c r="S28" s="74">
        <v>9</v>
      </c>
      <c r="T28" s="72">
        <v>9</v>
      </c>
      <c r="U28" s="73">
        <v>10</v>
      </c>
      <c r="V28" s="39"/>
      <c r="Y28" s="92"/>
    </row>
    <row r="29" spans="1:25" s="71" customFormat="1" ht="10.199999999999999" x14ac:dyDescent="0.2">
      <c r="A29" s="85" t="s">
        <v>35</v>
      </c>
      <c r="B29" s="60" t="s">
        <v>104</v>
      </c>
      <c r="C29" s="128" t="s">
        <v>78</v>
      </c>
      <c r="D29" s="59">
        <f t="shared" si="4"/>
        <v>1</v>
      </c>
      <c r="E29" s="133">
        <f t="shared" si="5"/>
        <v>18</v>
      </c>
      <c r="F29" s="72">
        <v>12</v>
      </c>
      <c r="G29" s="81">
        <v>9</v>
      </c>
      <c r="H29" s="72">
        <v>9</v>
      </c>
      <c r="I29" s="74">
        <v>8</v>
      </c>
      <c r="J29" s="72">
        <v>23</v>
      </c>
      <c r="K29" s="74">
        <v>1</v>
      </c>
      <c r="L29" s="77" t="s">
        <v>165</v>
      </c>
      <c r="M29" s="74"/>
      <c r="N29" s="72" t="s">
        <v>134</v>
      </c>
      <c r="O29" s="74"/>
      <c r="P29" s="72" t="s">
        <v>134</v>
      </c>
      <c r="Q29" s="74"/>
      <c r="R29" s="72" t="s">
        <v>134</v>
      </c>
      <c r="S29" s="74"/>
      <c r="T29" s="72" t="s">
        <v>134</v>
      </c>
      <c r="U29" s="73"/>
      <c r="V29" s="39"/>
      <c r="Y29" s="92"/>
    </row>
    <row r="30" spans="1:25" s="71" customFormat="1" ht="10.199999999999999" x14ac:dyDescent="0.2">
      <c r="A30" s="85" t="s">
        <v>34</v>
      </c>
      <c r="B30" s="127" t="s">
        <v>99</v>
      </c>
      <c r="C30" s="128" t="s">
        <v>91</v>
      </c>
      <c r="D30" s="59">
        <f t="shared" si="4"/>
        <v>1</v>
      </c>
      <c r="E30" s="133">
        <f t="shared" si="5"/>
        <v>15</v>
      </c>
      <c r="F30" s="72">
        <v>5</v>
      </c>
      <c r="G30" s="81">
        <v>14</v>
      </c>
      <c r="H30" s="72" t="s">
        <v>165</v>
      </c>
      <c r="I30" s="74"/>
      <c r="J30" s="72">
        <v>19</v>
      </c>
      <c r="K30" s="74">
        <v>1</v>
      </c>
      <c r="L30" s="77" t="s">
        <v>134</v>
      </c>
      <c r="M30" s="74"/>
      <c r="N30" s="72" t="s">
        <v>134</v>
      </c>
      <c r="O30" s="74"/>
      <c r="P30" s="72" t="s">
        <v>134</v>
      </c>
      <c r="Q30" s="74"/>
      <c r="R30" s="72" t="s">
        <v>134</v>
      </c>
      <c r="S30" s="74"/>
      <c r="T30" s="72" t="s">
        <v>134</v>
      </c>
      <c r="U30" s="73"/>
      <c r="V30" s="39"/>
      <c r="Y30" s="92"/>
    </row>
    <row r="31" spans="1:25" s="71" customFormat="1" ht="10.199999999999999" x14ac:dyDescent="0.2">
      <c r="A31" s="85" t="s">
        <v>36</v>
      </c>
      <c r="B31" s="60" t="s">
        <v>175</v>
      </c>
      <c r="C31" s="128" t="s">
        <v>91</v>
      </c>
      <c r="D31" s="59">
        <f t="shared" si="4"/>
        <v>1</v>
      </c>
      <c r="E31" s="133">
        <f t="shared" si="5"/>
        <v>9</v>
      </c>
      <c r="F31" s="72" t="s">
        <v>165</v>
      </c>
      <c r="G31" s="81"/>
      <c r="H31" s="72" t="s">
        <v>134</v>
      </c>
      <c r="I31" s="74"/>
      <c r="J31" s="72" t="s">
        <v>134</v>
      </c>
      <c r="K31" s="74"/>
      <c r="L31" s="77" t="s">
        <v>134</v>
      </c>
      <c r="M31" s="74"/>
      <c r="N31" s="72" t="s">
        <v>134</v>
      </c>
      <c r="O31" s="74"/>
      <c r="P31" s="72">
        <v>24</v>
      </c>
      <c r="Q31" s="74">
        <v>1</v>
      </c>
      <c r="R31" s="72">
        <v>9</v>
      </c>
      <c r="S31" s="74">
        <v>8</v>
      </c>
      <c r="T31" s="72" t="s">
        <v>134</v>
      </c>
      <c r="U31" s="73"/>
      <c r="V31" s="39"/>
      <c r="Y31" s="92"/>
    </row>
    <row r="32" spans="1:25" s="71" customFormat="1" ht="10.199999999999999" x14ac:dyDescent="0.2">
      <c r="A32" s="85"/>
      <c r="B32" s="79"/>
      <c r="C32" s="145"/>
      <c r="D32" s="83">
        <f t="shared" ref="D32" si="6">COUNTIF(F32:U32,"*)")</f>
        <v>0</v>
      </c>
      <c r="E32" s="138">
        <f t="shared" si="5"/>
        <v>0</v>
      </c>
      <c r="F32" s="95"/>
      <c r="G32" s="96"/>
      <c r="H32" s="95"/>
      <c r="I32" s="96"/>
      <c r="J32" s="95"/>
      <c r="K32" s="96"/>
      <c r="L32" s="95"/>
      <c r="M32" s="96"/>
      <c r="N32" s="95"/>
      <c r="O32" s="96"/>
      <c r="P32" s="97"/>
      <c r="Q32" s="98"/>
      <c r="R32" s="95"/>
      <c r="S32" s="96"/>
      <c r="T32" s="95"/>
      <c r="U32" s="99"/>
      <c r="V32" s="162"/>
      <c r="Y32" s="92"/>
    </row>
  </sheetData>
  <mergeCells count="57">
    <mergeCell ref="P1:Q1"/>
    <mergeCell ref="R1:S1"/>
    <mergeCell ref="T1:U1"/>
    <mergeCell ref="V1:V7"/>
    <mergeCell ref="L2:M2"/>
    <mergeCell ref="L1:M1"/>
    <mergeCell ref="N1:O1"/>
    <mergeCell ref="L3:M3"/>
    <mergeCell ref="P3:Q3"/>
    <mergeCell ref="N2:O7"/>
    <mergeCell ref="L4:M4"/>
    <mergeCell ref="P4:Q4"/>
    <mergeCell ref="T4:U4"/>
    <mergeCell ref="P5:Q5"/>
    <mergeCell ref="R5:S5"/>
    <mergeCell ref="T5:U5"/>
    <mergeCell ref="A2:A7"/>
    <mergeCell ref="B2:C7"/>
    <mergeCell ref="F2:G2"/>
    <mergeCell ref="H2:I2"/>
    <mergeCell ref="J2:K2"/>
    <mergeCell ref="D1:D7"/>
    <mergeCell ref="F1:G1"/>
    <mergeCell ref="H1:I1"/>
    <mergeCell ref="J1:K1"/>
    <mergeCell ref="F3:G3"/>
    <mergeCell ref="H3:I3"/>
    <mergeCell ref="J3:K3"/>
    <mergeCell ref="F4:G4"/>
    <mergeCell ref="H4:I4"/>
    <mergeCell ref="J4:K4"/>
    <mergeCell ref="F5:G5"/>
    <mergeCell ref="P2:Q2"/>
    <mergeCell ref="R2:S2"/>
    <mergeCell ref="T2:U2"/>
    <mergeCell ref="R3:S3"/>
    <mergeCell ref="T3:U3"/>
    <mergeCell ref="H5:I5"/>
    <mergeCell ref="J5:K5"/>
    <mergeCell ref="L5:M5"/>
    <mergeCell ref="R4:S4"/>
    <mergeCell ref="P6:Q6"/>
    <mergeCell ref="R6:S6"/>
    <mergeCell ref="B8:C8"/>
    <mergeCell ref="L6:M6"/>
    <mergeCell ref="B18:C18"/>
    <mergeCell ref="T6:U6"/>
    <mergeCell ref="F7:G7"/>
    <mergeCell ref="H7:I7"/>
    <mergeCell ref="J7:K7"/>
    <mergeCell ref="L7:M7"/>
    <mergeCell ref="P7:Q7"/>
    <mergeCell ref="R7:S7"/>
    <mergeCell ref="F6:G6"/>
    <mergeCell ref="H6:I6"/>
    <mergeCell ref="J6:K6"/>
    <mergeCell ref="T7:U7"/>
  </mergeCells>
  <printOptions horizontalCentered="1" verticalCentered="1"/>
  <pageMargins left="0" right="0" top="0" bottom="0" header="0.51181102362204722" footer="0.51181102362204722"/>
  <pageSetup paperSize="9" orientation="landscape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3F05A-230D-4A7A-BCAC-3D715626AFF5}">
  <sheetPr>
    <pageSetUpPr fitToPage="1"/>
  </sheetPr>
  <dimension ref="A1:Y32"/>
  <sheetViews>
    <sheetView showZeros="0" topLeftCell="A7" zoomScaleNormal="100" workbookViewId="0">
      <selection activeCell="Z18" sqref="Z18"/>
    </sheetView>
  </sheetViews>
  <sheetFormatPr baseColWidth="10" defaultColWidth="11.44140625" defaultRowHeight="13.8" x14ac:dyDescent="0.25"/>
  <cols>
    <col min="1" max="1" width="3.33203125" style="1" customWidth="1"/>
    <col min="2" max="2" width="16.6640625" style="1" customWidth="1"/>
    <col min="3" max="3" width="27.44140625" style="1" customWidth="1"/>
    <col min="4" max="4" width="2.44140625" style="1" customWidth="1"/>
    <col min="5" max="5" width="4.6640625" style="1" customWidth="1"/>
    <col min="6" max="18" width="3.88671875" style="1" customWidth="1"/>
    <col min="19" max="19" width="3.88671875" style="20" customWidth="1"/>
    <col min="20" max="21" width="3.88671875" style="1" customWidth="1"/>
    <col min="22" max="22" width="3.44140625" style="21" customWidth="1"/>
    <col min="23" max="23" width="0" style="1" hidden="1" customWidth="1"/>
    <col min="24" max="24" width="7.44140625" style="1" customWidth="1"/>
    <col min="25" max="25" width="10.109375" style="24" customWidth="1"/>
    <col min="26" max="26" width="4.6640625" style="1" customWidth="1"/>
    <col min="27" max="16384" width="11.44140625" style="1"/>
  </cols>
  <sheetData>
    <row r="1" spans="1:25" ht="87" customHeight="1" x14ac:dyDescent="0.25">
      <c r="A1" s="22"/>
      <c r="B1" s="23" t="s">
        <v>1</v>
      </c>
      <c r="C1" s="23" t="s">
        <v>2</v>
      </c>
      <c r="D1" s="195" t="s">
        <v>33</v>
      </c>
      <c r="E1" s="37"/>
      <c r="F1" s="198" t="s">
        <v>72</v>
      </c>
      <c r="G1" s="199"/>
      <c r="H1" s="198" t="s">
        <v>182</v>
      </c>
      <c r="I1" s="199"/>
      <c r="J1" s="198" t="s">
        <v>183</v>
      </c>
      <c r="K1" s="199"/>
      <c r="L1" s="198" t="s">
        <v>184</v>
      </c>
      <c r="M1" s="199"/>
      <c r="N1" s="193" t="s">
        <v>77</v>
      </c>
      <c r="O1" s="194"/>
      <c r="P1" s="198" t="s">
        <v>185</v>
      </c>
      <c r="Q1" s="199"/>
      <c r="R1" s="198" t="s">
        <v>180</v>
      </c>
      <c r="S1" s="199"/>
      <c r="T1" s="198" t="s">
        <v>181</v>
      </c>
      <c r="U1" s="199"/>
      <c r="V1" s="195"/>
    </row>
    <row r="2" spans="1:25" ht="12.75" customHeight="1" x14ac:dyDescent="0.25">
      <c r="A2" s="200"/>
      <c r="B2" s="179" t="s">
        <v>71</v>
      </c>
      <c r="C2" s="180"/>
      <c r="D2" s="196"/>
      <c r="E2" s="38">
        <v>9</v>
      </c>
      <c r="F2" s="175"/>
      <c r="G2" s="176"/>
      <c r="H2" s="175"/>
      <c r="I2" s="176"/>
      <c r="J2" s="175"/>
      <c r="K2" s="176"/>
      <c r="L2" s="175"/>
      <c r="M2" s="176"/>
      <c r="N2" s="185" t="s">
        <v>158</v>
      </c>
      <c r="O2" s="186"/>
      <c r="P2" s="175"/>
      <c r="Q2" s="176"/>
      <c r="R2" s="175"/>
      <c r="S2" s="176"/>
      <c r="T2" s="175"/>
      <c r="U2" s="176"/>
      <c r="V2" s="196"/>
    </row>
    <row r="3" spans="1:25" ht="12.75" customHeight="1" x14ac:dyDescent="0.25">
      <c r="A3" s="201"/>
      <c r="B3" s="181"/>
      <c r="C3" s="182"/>
      <c r="D3" s="196"/>
      <c r="E3" s="39">
        <v>11</v>
      </c>
      <c r="F3" s="177"/>
      <c r="G3" s="178"/>
      <c r="H3" s="177"/>
      <c r="I3" s="178"/>
      <c r="J3" s="177"/>
      <c r="K3" s="178"/>
      <c r="L3" s="177"/>
      <c r="M3" s="178"/>
      <c r="N3" s="187"/>
      <c r="O3" s="188"/>
      <c r="P3" s="177"/>
      <c r="Q3" s="178"/>
      <c r="R3" s="177"/>
      <c r="S3" s="178"/>
      <c r="T3" s="177"/>
      <c r="U3" s="178"/>
      <c r="V3" s="196"/>
    </row>
    <row r="4" spans="1:25" ht="12.75" customHeight="1" x14ac:dyDescent="0.25">
      <c r="A4" s="201"/>
      <c r="B4" s="181"/>
      <c r="C4" s="182"/>
      <c r="D4" s="203"/>
      <c r="E4" s="39">
        <v>13</v>
      </c>
      <c r="F4" s="175"/>
      <c r="G4" s="176"/>
      <c r="H4" s="177"/>
      <c r="I4" s="178"/>
      <c r="J4" s="177"/>
      <c r="K4" s="178"/>
      <c r="L4" s="177"/>
      <c r="M4" s="178"/>
      <c r="N4" s="187"/>
      <c r="O4" s="188"/>
      <c r="P4" s="177"/>
      <c r="Q4" s="178"/>
      <c r="R4" s="177"/>
      <c r="S4" s="178"/>
      <c r="T4" s="177"/>
      <c r="U4" s="178"/>
      <c r="V4" s="196"/>
    </row>
    <row r="5" spans="1:25" ht="12.75" customHeight="1" x14ac:dyDescent="0.25">
      <c r="A5" s="201"/>
      <c r="B5" s="181"/>
      <c r="C5" s="182"/>
      <c r="D5" s="203"/>
      <c r="E5" s="39">
        <v>15</v>
      </c>
      <c r="F5" s="177"/>
      <c r="G5" s="178"/>
      <c r="H5" s="177"/>
      <c r="I5" s="178"/>
      <c r="J5" s="177"/>
      <c r="K5" s="178"/>
      <c r="L5" s="177"/>
      <c r="M5" s="178"/>
      <c r="N5" s="187"/>
      <c r="O5" s="188"/>
      <c r="P5" s="177"/>
      <c r="Q5" s="178"/>
      <c r="R5" s="177"/>
      <c r="S5" s="178"/>
      <c r="T5" s="177"/>
      <c r="U5" s="178"/>
      <c r="V5" s="196"/>
    </row>
    <row r="6" spans="1:25" ht="12.75" customHeight="1" x14ac:dyDescent="0.25">
      <c r="A6" s="201"/>
      <c r="B6" s="181"/>
      <c r="C6" s="182"/>
      <c r="D6" s="203"/>
      <c r="E6" s="39">
        <v>17</v>
      </c>
      <c r="F6" s="177"/>
      <c r="G6" s="178"/>
      <c r="H6" s="177"/>
      <c r="I6" s="178"/>
      <c r="J6" s="177"/>
      <c r="K6" s="178"/>
      <c r="L6" s="177"/>
      <c r="M6" s="178"/>
      <c r="N6" s="187"/>
      <c r="O6" s="188"/>
      <c r="P6" s="177">
        <v>22.1</v>
      </c>
      <c r="Q6" s="178"/>
      <c r="R6" s="177"/>
      <c r="S6" s="178"/>
      <c r="T6" s="177"/>
      <c r="U6" s="178"/>
      <c r="V6" s="196"/>
    </row>
    <row r="7" spans="1:25" ht="12.75" customHeight="1" x14ac:dyDescent="0.25">
      <c r="A7" s="202"/>
      <c r="B7" s="183"/>
      <c r="C7" s="184"/>
      <c r="D7" s="203"/>
      <c r="E7" s="40" t="s">
        <v>3</v>
      </c>
      <c r="F7" s="191"/>
      <c r="G7" s="192"/>
      <c r="H7" s="177"/>
      <c r="I7" s="178"/>
      <c r="J7" s="177">
        <v>27</v>
      </c>
      <c r="K7" s="178"/>
      <c r="L7" s="177"/>
      <c r="M7" s="178"/>
      <c r="N7" s="189"/>
      <c r="O7" s="190"/>
      <c r="P7" s="177">
        <v>37.9</v>
      </c>
      <c r="Q7" s="178"/>
      <c r="R7" s="177"/>
      <c r="S7" s="178"/>
      <c r="T7" s="177"/>
      <c r="U7" s="178"/>
      <c r="V7" s="196"/>
    </row>
    <row r="8" spans="1:25" ht="38.1" customHeight="1" x14ac:dyDescent="0.25">
      <c r="A8" s="29"/>
      <c r="B8" s="171" t="s">
        <v>58</v>
      </c>
      <c r="C8" s="172"/>
      <c r="D8" s="27"/>
      <c r="E8" s="85"/>
      <c r="F8" s="48" t="s">
        <v>4</v>
      </c>
      <c r="G8" s="51" t="s">
        <v>5</v>
      </c>
      <c r="H8" s="48" t="s">
        <v>4</v>
      </c>
      <c r="I8" s="42" t="s">
        <v>5</v>
      </c>
      <c r="J8" s="48" t="s">
        <v>4</v>
      </c>
      <c r="K8" s="42" t="s">
        <v>5</v>
      </c>
      <c r="L8" s="48" t="s">
        <v>4</v>
      </c>
      <c r="M8" s="42" t="s">
        <v>5</v>
      </c>
      <c r="N8" s="48" t="s">
        <v>4</v>
      </c>
      <c r="O8" s="42" t="s">
        <v>5</v>
      </c>
      <c r="P8" s="49" t="s">
        <v>46</v>
      </c>
      <c r="Q8" s="45" t="s">
        <v>47</v>
      </c>
      <c r="R8" s="48" t="s">
        <v>4</v>
      </c>
      <c r="S8" s="43" t="s">
        <v>5</v>
      </c>
      <c r="T8" s="50" t="s">
        <v>4</v>
      </c>
      <c r="U8" s="44" t="s">
        <v>5</v>
      </c>
      <c r="V8" s="19"/>
    </row>
    <row r="9" spans="1:25" s="71" customFormat="1" ht="10.199999999999999" x14ac:dyDescent="0.2">
      <c r="A9" s="85" t="s">
        <v>6</v>
      </c>
      <c r="B9" s="101" t="s">
        <v>146</v>
      </c>
      <c r="C9" s="57" t="s">
        <v>91</v>
      </c>
      <c r="D9" s="30">
        <f t="shared" ref="D9:D14" si="0">COUNTIF(F9:U9,"*)")</f>
        <v>1</v>
      </c>
      <c r="E9" s="133">
        <f t="shared" ref="E9:E14" si="1">SUM(G9+I9+K9+M9+O9+Q9+S9+U9)</f>
        <v>54</v>
      </c>
      <c r="F9" s="88" t="s">
        <v>165</v>
      </c>
      <c r="G9" s="67"/>
      <c r="H9" s="64">
        <v>2</v>
      </c>
      <c r="I9" s="67">
        <v>11</v>
      </c>
      <c r="J9" s="64">
        <v>14</v>
      </c>
      <c r="K9" s="67">
        <v>5</v>
      </c>
      <c r="L9" s="64">
        <v>9</v>
      </c>
      <c r="M9" s="67">
        <v>10</v>
      </c>
      <c r="N9" s="64" t="s">
        <v>134</v>
      </c>
      <c r="O9" s="67"/>
      <c r="P9" s="102">
        <v>8</v>
      </c>
      <c r="Q9" s="105">
        <v>11</v>
      </c>
      <c r="R9" s="64">
        <v>2</v>
      </c>
      <c r="S9" s="67">
        <v>8</v>
      </c>
      <c r="T9" s="64">
        <v>4</v>
      </c>
      <c r="U9" s="160">
        <v>9</v>
      </c>
      <c r="V9" s="38"/>
      <c r="Y9" s="92"/>
    </row>
    <row r="10" spans="1:25" s="71" customFormat="1" ht="10.199999999999999" x14ac:dyDescent="0.2">
      <c r="A10" s="85" t="s">
        <v>7</v>
      </c>
      <c r="B10" s="57" t="s">
        <v>176</v>
      </c>
      <c r="C10" s="57" t="s">
        <v>51</v>
      </c>
      <c r="D10" s="46">
        <f t="shared" si="0"/>
        <v>1</v>
      </c>
      <c r="E10" s="133">
        <f t="shared" si="1"/>
        <v>42</v>
      </c>
      <c r="F10" s="72" t="s">
        <v>165</v>
      </c>
      <c r="G10" s="74"/>
      <c r="H10" s="88" t="s">
        <v>134</v>
      </c>
      <c r="I10" s="74"/>
      <c r="J10" s="72">
        <v>12</v>
      </c>
      <c r="K10" s="74">
        <v>7</v>
      </c>
      <c r="L10" s="72" t="s">
        <v>134</v>
      </c>
      <c r="M10" s="74"/>
      <c r="N10" s="72" t="s">
        <v>134</v>
      </c>
      <c r="O10" s="74"/>
      <c r="P10" s="68">
        <v>7</v>
      </c>
      <c r="Q10" s="69">
        <v>12</v>
      </c>
      <c r="R10" s="72">
        <v>1</v>
      </c>
      <c r="S10" s="74">
        <v>10</v>
      </c>
      <c r="T10" s="72">
        <v>2</v>
      </c>
      <c r="U10" s="73">
        <v>13</v>
      </c>
      <c r="V10" s="39"/>
      <c r="Y10" s="92"/>
    </row>
    <row r="11" spans="1:25" s="71" customFormat="1" ht="10.199999999999999" x14ac:dyDescent="0.2">
      <c r="A11" s="85" t="s">
        <v>8</v>
      </c>
      <c r="B11" s="57" t="s">
        <v>105</v>
      </c>
      <c r="C11" s="57" t="s">
        <v>85</v>
      </c>
      <c r="D11" s="46">
        <f t="shared" si="0"/>
        <v>1</v>
      </c>
      <c r="E11" s="133">
        <f t="shared" si="1"/>
        <v>18</v>
      </c>
      <c r="F11" s="72">
        <v>2</v>
      </c>
      <c r="G11" s="74">
        <v>9</v>
      </c>
      <c r="H11" s="72" t="s">
        <v>165</v>
      </c>
      <c r="I11" s="74"/>
      <c r="J11" s="72" t="s">
        <v>134</v>
      </c>
      <c r="K11" s="74"/>
      <c r="L11" s="72">
        <v>10</v>
      </c>
      <c r="M11" s="74">
        <v>9</v>
      </c>
      <c r="N11" s="72" t="s">
        <v>134</v>
      </c>
      <c r="O11" s="74"/>
      <c r="P11" s="68" t="s">
        <v>134</v>
      </c>
      <c r="Q11" s="69"/>
      <c r="R11" s="72" t="s">
        <v>134</v>
      </c>
      <c r="S11" s="74"/>
      <c r="T11" s="72" t="s">
        <v>134</v>
      </c>
      <c r="U11" s="73"/>
      <c r="V11" s="39"/>
      <c r="Y11" s="92"/>
    </row>
    <row r="12" spans="1:25" s="71" customFormat="1" ht="10.199999999999999" x14ac:dyDescent="0.2">
      <c r="A12" s="85" t="s">
        <v>9</v>
      </c>
      <c r="B12" s="57" t="s">
        <v>161</v>
      </c>
      <c r="C12" s="128" t="s">
        <v>78</v>
      </c>
      <c r="D12" s="46">
        <f t="shared" si="0"/>
        <v>1</v>
      </c>
      <c r="E12" s="133">
        <f t="shared" si="1"/>
        <v>11</v>
      </c>
      <c r="F12" s="72" t="s">
        <v>165</v>
      </c>
      <c r="G12" s="74"/>
      <c r="H12" s="72">
        <v>4</v>
      </c>
      <c r="I12" s="74">
        <v>7</v>
      </c>
      <c r="J12" s="72">
        <v>15</v>
      </c>
      <c r="K12" s="74">
        <v>4</v>
      </c>
      <c r="L12" s="72" t="s">
        <v>134</v>
      </c>
      <c r="M12" s="74"/>
      <c r="N12" s="72" t="s">
        <v>134</v>
      </c>
      <c r="O12" s="74"/>
      <c r="P12" s="68" t="s">
        <v>134</v>
      </c>
      <c r="Q12" s="69"/>
      <c r="R12" s="72" t="s">
        <v>134</v>
      </c>
      <c r="S12" s="74"/>
      <c r="T12" s="72" t="s">
        <v>134</v>
      </c>
      <c r="U12" s="73"/>
      <c r="V12" s="39"/>
      <c r="Y12" s="92"/>
    </row>
    <row r="13" spans="1:25" s="71" customFormat="1" ht="10.199999999999999" x14ac:dyDescent="0.2">
      <c r="A13" s="85" t="s">
        <v>10</v>
      </c>
      <c r="B13" s="57" t="s">
        <v>147</v>
      </c>
      <c r="C13" s="128" t="s">
        <v>78</v>
      </c>
      <c r="D13" s="46">
        <f t="shared" si="0"/>
        <v>1</v>
      </c>
      <c r="E13" s="133">
        <f t="shared" si="1"/>
        <v>9</v>
      </c>
      <c r="F13" s="72" t="s">
        <v>165</v>
      </c>
      <c r="G13" s="74"/>
      <c r="H13" s="72">
        <v>5</v>
      </c>
      <c r="I13" s="74">
        <v>6</v>
      </c>
      <c r="J13" s="72">
        <v>16</v>
      </c>
      <c r="K13" s="74">
        <v>3</v>
      </c>
      <c r="L13" s="72" t="s">
        <v>134</v>
      </c>
      <c r="M13" s="74"/>
      <c r="N13" s="72" t="s">
        <v>134</v>
      </c>
      <c r="O13" s="74"/>
      <c r="P13" s="68" t="s">
        <v>134</v>
      </c>
      <c r="Q13" s="69"/>
      <c r="R13" s="72" t="s">
        <v>134</v>
      </c>
      <c r="S13" s="74"/>
      <c r="T13" s="72" t="s">
        <v>134</v>
      </c>
      <c r="U13" s="73"/>
      <c r="V13" s="39"/>
      <c r="Y13" s="92"/>
    </row>
    <row r="14" spans="1:25" s="71" customFormat="1" ht="10.199999999999999" x14ac:dyDescent="0.2">
      <c r="A14" s="85" t="s">
        <v>11</v>
      </c>
      <c r="B14" s="57" t="s">
        <v>106</v>
      </c>
      <c r="C14" s="60" t="s">
        <v>85</v>
      </c>
      <c r="D14" s="46">
        <f t="shared" si="0"/>
        <v>1</v>
      </c>
      <c r="E14" s="133">
        <f t="shared" si="1"/>
        <v>7</v>
      </c>
      <c r="F14" s="72">
        <v>3</v>
      </c>
      <c r="G14" s="74">
        <v>7</v>
      </c>
      <c r="H14" s="72" t="s">
        <v>165</v>
      </c>
      <c r="I14" s="74"/>
      <c r="J14" s="72" t="s">
        <v>134</v>
      </c>
      <c r="K14" s="74"/>
      <c r="L14" s="72" t="s">
        <v>134</v>
      </c>
      <c r="M14" s="74"/>
      <c r="N14" s="72" t="s">
        <v>134</v>
      </c>
      <c r="O14" s="74"/>
      <c r="P14" s="68" t="s">
        <v>134</v>
      </c>
      <c r="Q14" s="69"/>
      <c r="R14" s="72" t="s">
        <v>134</v>
      </c>
      <c r="S14" s="74"/>
      <c r="T14" s="72" t="s">
        <v>134</v>
      </c>
      <c r="U14" s="73"/>
      <c r="V14" s="39"/>
      <c r="Y14" s="92"/>
    </row>
    <row r="15" spans="1:25" s="71" customFormat="1" ht="10.199999999999999" x14ac:dyDescent="0.2">
      <c r="A15" s="117"/>
      <c r="B15" s="60"/>
      <c r="C15" s="60"/>
      <c r="D15" s="47"/>
      <c r="E15" s="133"/>
      <c r="F15" s="119"/>
      <c r="G15" s="120"/>
      <c r="H15" s="144"/>
      <c r="I15" s="120"/>
      <c r="J15" s="119"/>
      <c r="K15" s="120"/>
      <c r="L15" s="119"/>
      <c r="M15" s="120"/>
      <c r="N15" s="119"/>
      <c r="O15" s="120"/>
      <c r="P15" s="108"/>
      <c r="Q15" s="109"/>
      <c r="R15" s="119"/>
      <c r="S15" s="120"/>
      <c r="T15" s="119"/>
      <c r="U15" s="121"/>
      <c r="V15" s="163"/>
      <c r="Y15" s="92"/>
    </row>
    <row r="16" spans="1:25" ht="36.9" customHeight="1" x14ac:dyDescent="0.25">
      <c r="A16" s="18"/>
      <c r="B16" s="171" t="s">
        <v>59</v>
      </c>
      <c r="C16" s="172"/>
      <c r="D16" s="27"/>
      <c r="E16" s="85"/>
      <c r="F16" s="50" t="s">
        <v>4</v>
      </c>
      <c r="G16" s="51" t="s">
        <v>5</v>
      </c>
      <c r="H16" s="50" t="s">
        <v>4</v>
      </c>
      <c r="I16" s="51" t="s">
        <v>5</v>
      </c>
      <c r="J16" s="50" t="s">
        <v>4</v>
      </c>
      <c r="K16" s="51" t="s">
        <v>5</v>
      </c>
      <c r="L16" s="50" t="s">
        <v>4</v>
      </c>
      <c r="M16" s="51" t="s">
        <v>5</v>
      </c>
      <c r="N16" s="50" t="s">
        <v>4</v>
      </c>
      <c r="O16" s="51" t="s">
        <v>5</v>
      </c>
      <c r="P16" s="52" t="s">
        <v>46</v>
      </c>
      <c r="Q16" s="44" t="s">
        <v>47</v>
      </c>
      <c r="R16" s="50" t="s">
        <v>4</v>
      </c>
      <c r="S16" s="53" t="s">
        <v>5</v>
      </c>
      <c r="T16" s="50" t="s">
        <v>4</v>
      </c>
      <c r="U16" s="44" t="s">
        <v>5</v>
      </c>
      <c r="V16" s="19"/>
    </row>
    <row r="17" spans="1:25" s="71" customFormat="1" ht="10.199999999999999" x14ac:dyDescent="0.2">
      <c r="A17" s="85" t="s">
        <v>6</v>
      </c>
      <c r="B17" s="59" t="s">
        <v>110</v>
      </c>
      <c r="C17" s="59" t="s">
        <v>67</v>
      </c>
      <c r="D17" s="26">
        <f t="shared" ref="D17:D31" si="2">COUNTIF(F17:U17,"*)")</f>
        <v>1</v>
      </c>
      <c r="E17" s="133">
        <f>SUM(G17+I17+K17+M17+O17+Q17+S17+U17)</f>
        <v>105</v>
      </c>
      <c r="F17" s="88">
        <v>4</v>
      </c>
      <c r="G17" s="89">
        <v>13</v>
      </c>
      <c r="H17" s="88">
        <v>1</v>
      </c>
      <c r="I17" s="89">
        <v>20</v>
      </c>
      <c r="J17" s="88">
        <v>3</v>
      </c>
      <c r="K17" s="89">
        <v>16</v>
      </c>
      <c r="L17" s="88">
        <v>1</v>
      </c>
      <c r="M17" s="89">
        <v>20</v>
      </c>
      <c r="N17" s="88" t="s">
        <v>134</v>
      </c>
      <c r="O17" s="89"/>
      <c r="P17" s="88">
        <v>1</v>
      </c>
      <c r="Q17" s="91">
        <v>20</v>
      </c>
      <c r="R17" s="88">
        <v>1</v>
      </c>
      <c r="S17" s="112">
        <v>16</v>
      </c>
      <c r="T17" s="88" t="s">
        <v>165</v>
      </c>
      <c r="U17" s="113"/>
      <c r="V17" s="103"/>
      <c r="Y17" s="92"/>
    </row>
    <row r="18" spans="1:25" s="71" customFormat="1" ht="10.199999999999999" x14ac:dyDescent="0.2">
      <c r="A18" s="85" t="s">
        <v>7</v>
      </c>
      <c r="B18" s="57" t="s">
        <v>109</v>
      </c>
      <c r="C18" s="57" t="s">
        <v>51</v>
      </c>
      <c r="D18" s="26">
        <f t="shared" si="2"/>
        <v>1</v>
      </c>
      <c r="E18" s="133">
        <f t="shared" ref="E18:E31" si="3">SUM(G18+I18+K18+M18+O18+Q18+S18+U18)</f>
        <v>85</v>
      </c>
      <c r="F18" s="72">
        <v>3</v>
      </c>
      <c r="G18" s="74">
        <v>14</v>
      </c>
      <c r="H18" s="72">
        <v>3</v>
      </c>
      <c r="I18" s="74">
        <v>16</v>
      </c>
      <c r="J18" s="72" t="s">
        <v>195</v>
      </c>
      <c r="K18" s="74"/>
      <c r="L18" s="72">
        <v>9</v>
      </c>
      <c r="M18" s="74">
        <v>10</v>
      </c>
      <c r="N18" s="72" t="s">
        <v>134</v>
      </c>
      <c r="O18" s="74"/>
      <c r="P18" s="72">
        <v>6</v>
      </c>
      <c r="Q18" s="91">
        <v>13</v>
      </c>
      <c r="R18" s="88">
        <v>2</v>
      </c>
      <c r="S18" s="114">
        <v>14</v>
      </c>
      <c r="T18" s="88">
        <v>1</v>
      </c>
      <c r="U18" s="115">
        <v>18</v>
      </c>
      <c r="V18" s="39">
        <v>9</v>
      </c>
      <c r="Y18" s="92"/>
    </row>
    <row r="19" spans="1:25" s="71" customFormat="1" ht="10.199999999999999" x14ac:dyDescent="0.2">
      <c r="A19" s="85" t="s">
        <v>8</v>
      </c>
      <c r="B19" s="57" t="s">
        <v>111</v>
      </c>
      <c r="C19" s="60" t="s">
        <v>91</v>
      </c>
      <c r="D19" s="26">
        <f t="shared" si="2"/>
        <v>1</v>
      </c>
      <c r="E19" s="133">
        <f t="shared" si="3"/>
        <v>72</v>
      </c>
      <c r="F19" s="72">
        <v>5</v>
      </c>
      <c r="G19" s="74">
        <v>12</v>
      </c>
      <c r="H19" s="72">
        <v>2</v>
      </c>
      <c r="I19" s="74">
        <v>18</v>
      </c>
      <c r="J19" s="72" t="s">
        <v>193</v>
      </c>
      <c r="K19" s="74"/>
      <c r="L19" s="72">
        <v>10</v>
      </c>
      <c r="M19" s="74">
        <v>9</v>
      </c>
      <c r="N19" s="72" t="s">
        <v>134</v>
      </c>
      <c r="O19" s="74"/>
      <c r="P19" s="72">
        <v>9</v>
      </c>
      <c r="Q19" s="91">
        <v>10</v>
      </c>
      <c r="R19" s="88">
        <v>3</v>
      </c>
      <c r="S19" s="114">
        <v>12</v>
      </c>
      <c r="T19" s="88">
        <v>6</v>
      </c>
      <c r="U19" s="115">
        <v>11</v>
      </c>
      <c r="V19" s="39">
        <v>6</v>
      </c>
      <c r="Y19" s="92"/>
    </row>
    <row r="20" spans="1:25" s="71" customFormat="1" ht="10.199999999999999" x14ac:dyDescent="0.2">
      <c r="A20" s="85" t="s">
        <v>9</v>
      </c>
      <c r="B20" s="57" t="s">
        <v>107</v>
      </c>
      <c r="C20" s="60" t="s">
        <v>73</v>
      </c>
      <c r="D20" s="26">
        <f t="shared" si="2"/>
        <v>1</v>
      </c>
      <c r="E20" s="133">
        <f t="shared" si="3"/>
        <v>69</v>
      </c>
      <c r="F20" s="72">
        <v>1</v>
      </c>
      <c r="G20" s="74">
        <v>18</v>
      </c>
      <c r="H20" s="72" t="s">
        <v>165</v>
      </c>
      <c r="I20" s="74"/>
      <c r="J20" s="72">
        <v>2</v>
      </c>
      <c r="K20" s="74">
        <v>18</v>
      </c>
      <c r="L20" s="72">
        <v>4</v>
      </c>
      <c r="M20" s="74">
        <v>15</v>
      </c>
      <c r="N20" s="72" t="s">
        <v>134</v>
      </c>
      <c r="O20" s="74"/>
      <c r="P20" s="72">
        <v>2</v>
      </c>
      <c r="Q20" s="91">
        <v>18</v>
      </c>
      <c r="R20" s="88" t="s">
        <v>134</v>
      </c>
      <c r="S20" s="114"/>
      <c r="T20" s="88" t="s">
        <v>134</v>
      </c>
      <c r="U20" s="115"/>
      <c r="V20" s="39"/>
      <c r="Y20" s="92"/>
    </row>
    <row r="21" spans="1:25" s="71" customFormat="1" ht="10.199999999999999" x14ac:dyDescent="0.2">
      <c r="A21" s="85" t="s">
        <v>10</v>
      </c>
      <c r="B21" s="57" t="s">
        <v>115</v>
      </c>
      <c r="C21" s="57" t="s">
        <v>78</v>
      </c>
      <c r="D21" s="26">
        <f t="shared" si="2"/>
        <v>1</v>
      </c>
      <c r="E21" s="133">
        <f t="shared" si="3"/>
        <v>43</v>
      </c>
      <c r="F21" s="72">
        <v>9</v>
      </c>
      <c r="G21" s="74">
        <v>8</v>
      </c>
      <c r="H21" s="72">
        <v>5</v>
      </c>
      <c r="I21" s="74">
        <v>14</v>
      </c>
      <c r="J21" s="72">
        <v>17</v>
      </c>
      <c r="K21" s="74">
        <v>2</v>
      </c>
      <c r="L21" s="72" t="s">
        <v>165</v>
      </c>
      <c r="M21" s="74"/>
      <c r="N21" s="72" t="s">
        <v>134</v>
      </c>
      <c r="O21" s="74"/>
      <c r="P21" s="72" t="s">
        <v>134</v>
      </c>
      <c r="Q21" s="91"/>
      <c r="R21" s="88">
        <v>5</v>
      </c>
      <c r="S21" s="114">
        <v>10</v>
      </c>
      <c r="T21" s="88">
        <v>8</v>
      </c>
      <c r="U21" s="115">
        <v>9</v>
      </c>
      <c r="V21" s="39"/>
      <c r="Y21" s="92"/>
    </row>
    <row r="22" spans="1:25" s="71" customFormat="1" ht="10.199999999999999" x14ac:dyDescent="0.2">
      <c r="A22" s="85" t="s">
        <v>11</v>
      </c>
      <c r="B22" s="57" t="s">
        <v>108</v>
      </c>
      <c r="C22" s="57" t="s">
        <v>53</v>
      </c>
      <c r="D22" s="26">
        <f t="shared" si="2"/>
        <v>1</v>
      </c>
      <c r="E22" s="133">
        <f t="shared" si="3"/>
        <v>40</v>
      </c>
      <c r="F22" s="72">
        <v>2</v>
      </c>
      <c r="G22" s="74">
        <v>16</v>
      </c>
      <c r="H22" s="72">
        <v>7</v>
      </c>
      <c r="I22" s="74">
        <v>12</v>
      </c>
      <c r="J22" s="72" t="s">
        <v>165</v>
      </c>
      <c r="K22" s="74"/>
      <c r="L22" s="72" t="s">
        <v>134</v>
      </c>
      <c r="M22" s="74"/>
      <c r="N22" s="72" t="s">
        <v>134</v>
      </c>
      <c r="O22" s="74"/>
      <c r="P22" s="72">
        <v>16</v>
      </c>
      <c r="Q22" s="91">
        <v>3</v>
      </c>
      <c r="R22" s="88">
        <v>6</v>
      </c>
      <c r="S22" s="114">
        <v>9</v>
      </c>
      <c r="T22" s="88" t="s">
        <v>134</v>
      </c>
      <c r="U22" s="115"/>
      <c r="V22" s="39"/>
      <c r="Y22" s="92"/>
    </row>
    <row r="23" spans="1:25" s="71" customFormat="1" ht="10.199999999999999" x14ac:dyDescent="0.2">
      <c r="A23" s="85" t="s">
        <v>12</v>
      </c>
      <c r="B23" s="57" t="s">
        <v>144</v>
      </c>
      <c r="C23" s="57" t="s">
        <v>118</v>
      </c>
      <c r="D23" s="26">
        <f t="shared" si="2"/>
        <v>1</v>
      </c>
      <c r="E23" s="133">
        <f t="shared" si="3"/>
        <v>38</v>
      </c>
      <c r="F23" s="72" t="s">
        <v>165</v>
      </c>
      <c r="G23" s="74"/>
      <c r="H23" s="72">
        <v>4</v>
      </c>
      <c r="I23" s="74">
        <v>15</v>
      </c>
      <c r="J23" s="72">
        <v>21</v>
      </c>
      <c r="K23" s="74">
        <v>1</v>
      </c>
      <c r="L23" s="72" t="s">
        <v>134</v>
      </c>
      <c r="M23" s="74"/>
      <c r="N23" s="72" t="s">
        <v>134</v>
      </c>
      <c r="O23" s="74"/>
      <c r="P23" s="72">
        <v>19</v>
      </c>
      <c r="Q23" s="91">
        <v>1</v>
      </c>
      <c r="R23" s="88">
        <v>4</v>
      </c>
      <c r="S23" s="114">
        <v>11</v>
      </c>
      <c r="T23" s="88">
        <v>7</v>
      </c>
      <c r="U23" s="115">
        <v>10</v>
      </c>
      <c r="V23" s="39"/>
      <c r="Y23" s="92"/>
    </row>
    <row r="24" spans="1:25" s="71" customFormat="1" ht="10.199999999999999" x14ac:dyDescent="0.2">
      <c r="A24" s="85" t="s">
        <v>13</v>
      </c>
      <c r="B24" s="110" t="s">
        <v>114</v>
      </c>
      <c r="C24" s="57" t="s">
        <v>85</v>
      </c>
      <c r="D24" s="26">
        <f t="shared" si="2"/>
        <v>1</v>
      </c>
      <c r="E24" s="133">
        <f t="shared" si="3"/>
        <v>29</v>
      </c>
      <c r="F24" s="72">
        <v>8</v>
      </c>
      <c r="G24" s="74">
        <v>9</v>
      </c>
      <c r="H24" s="72">
        <v>9</v>
      </c>
      <c r="I24" s="74">
        <v>10</v>
      </c>
      <c r="J24" s="72">
        <v>31</v>
      </c>
      <c r="K24" s="74">
        <v>1</v>
      </c>
      <c r="L24" s="72" t="s">
        <v>165</v>
      </c>
      <c r="M24" s="74"/>
      <c r="N24" s="72" t="s">
        <v>134</v>
      </c>
      <c r="O24" s="74"/>
      <c r="P24" s="72">
        <v>32</v>
      </c>
      <c r="Q24" s="91">
        <v>1</v>
      </c>
      <c r="R24" s="88">
        <v>7</v>
      </c>
      <c r="S24" s="114">
        <v>8</v>
      </c>
      <c r="T24" s="88" t="s">
        <v>134</v>
      </c>
      <c r="U24" s="115"/>
      <c r="V24" s="39"/>
      <c r="Y24" s="92"/>
    </row>
    <row r="25" spans="1:25" s="71" customFormat="1" ht="10.199999999999999" x14ac:dyDescent="0.2">
      <c r="A25" s="85" t="s">
        <v>14</v>
      </c>
      <c r="B25" s="57" t="s">
        <v>112</v>
      </c>
      <c r="C25" s="57" t="s">
        <v>16</v>
      </c>
      <c r="D25" s="26">
        <f t="shared" si="2"/>
        <v>1</v>
      </c>
      <c r="E25" s="133">
        <f t="shared" si="3"/>
        <v>28</v>
      </c>
      <c r="F25" s="165">
        <v>6</v>
      </c>
      <c r="G25" s="74">
        <v>11</v>
      </c>
      <c r="H25" s="72" t="s">
        <v>165</v>
      </c>
      <c r="I25" s="74"/>
      <c r="J25" s="168">
        <v>14</v>
      </c>
      <c r="K25" s="74">
        <v>5</v>
      </c>
      <c r="L25" s="72" t="s">
        <v>134</v>
      </c>
      <c r="M25" s="74"/>
      <c r="N25" s="72" t="s">
        <v>134</v>
      </c>
      <c r="O25" s="74"/>
      <c r="P25" s="167">
        <v>7</v>
      </c>
      <c r="Q25" s="91">
        <v>12</v>
      </c>
      <c r="R25" s="88" t="s">
        <v>134</v>
      </c>
      <c r="S25" s="114"/>
      <c r="T25" s="88" t="s">
        <v>134</v>
      </c>
      <c r="U25" s="115"/>
      <c r="V25" s="39"/>
      <c r="Y25" s="92"/>
    </row>
    <row r="26" spans="1:25" s="71" customFormat="1" ht="10.199999999999999" x14ac:dyDescent="0.2">
      <c r="A26" s="85" t="s">
        <v>32</v>
      </c>
      <c r="B26" s="57" t="s">
        <v>113</v>
      </c>
      <c r="C26" s="59" t="s">
        <v>15</v>
      </c>
      <c r="D26" s="26">
        <f t="shared" si="2"/>
        <v>1</v>
      </c>
      <c r="E26" s="133">
        <f t="shared" si="3"/>
        <v>28</v>
      </c>
      <c r="F26" s="167">
        <v>7</v>
      </c>
      <c r="G26" s="74">
        <v>10</v>
      </c>
      <c r="H26" s="166">
        <v>6</v>
      </c>
      <c r="I26" s="74">
        <v>13</v>
      </c>
      <c r="J26" s="72">
        <v>18</v>
      </c>
      <c r="K26" s="74">
        <v>1</v>
      </c>
      <c r="L26" s="72" t="s">
        <v>165</v>
      </c>
      <c r="M26" s="74"/>
      <c r="N26" s="72" t="s">
        <v>134</v>
      </c>
      <c r="O26" s="74"/>
      <c r="P26" s="168">
        <v>15</v>
      </c>
      <c r="Q26" s="91">
        <v>4</v>
      </c>
      <c r="R26" s="88" t="s">
        <v>134</v>
      </c>
      <c r="S26" s="114"/>
      <c r="T26" s="88" t="s">
        <v>134</v>
      </c>
      <c r="U26" s="115"/>
      <c r="V26" s="39"/>
      <c r="Y26" s="92"/>
    </row>
    <row r="27" spans="1:25" s="71" customFormat="1" ht="10.199999999999999" x14ac:dyDescent="0.2">
      <c r="A27" s="85" t="s">
        <v>35</v>
      </c>
      <c r="B27" s="60" t="s">
        <v>160</v>
      </c>
      <c r="C27" s="57" t="s">
        <v>78</v>
      </c>
      <c r="D27" s="26">
        <f t="shared" si="2"/>
        <v>1</v>
      </c>
      <c r="E27" s="133">
        <f t="shared" si="3"/>
        <v>14</v>
      </c>
      <c r="F27" s="72" t="s">
        <v>165</v>
      </c>
      <c r="G27" s="74"/>
      <c r="H27" s="72">
        <v>13</v>
      </c>
      <c r="I27" s="74">
        <v>6</v>
      </c>
      <c r="J27" s="72">
        <v>35</v>
      </c>
      <c r="K27" s="74">
        <v>1</v>
      </c>
      <c r="L27" s="72" t="s">
        <v>134</v>
      </c>
      <c r="M27" s="74"/>
      <c r="N27" s="72" t="s">
        <v>134</v>
      </c>
      <c r="O27" s="74"/>
      <c r="P27" s="72" t="s">
        <v>134</v>
      </c>
      <c r="Q27" s="91"/>
      <c r="R27" s="88">
        <v>8</v>
      </c>
      <c r="S27" s="114">
        <v>7</v>
      </c>
      <c r="T27" s="88" t="s">
        <v>134</v>
      </c>
      <c r="U27" s="115"/>
      <c r="V27" s="39"/>
      <c r="Y27" s="92"/>
    </row>
    <row r="28" spans="1:25" s="71" customFormat="1" ht="10.199999999999999" x14ac:dyDescent="0.2">
      <c r="A28" s="85" t="s">
        <v>34</v>
      </c>
      <c r="B28" s="60" t="s">
        <v>145</v>
      </c>
      <c r="C28" s="128" t="s">
        <v>78</v>
      </c>
      <c r="D28" s="26">
        <f t="shared" si="2"/>
        <v>1</v>
      </c>
      <c r="E28" s="133">
        <f t="shared" si="3"/>
        <v>12</v>
      </c>
      <c r="F28" s="72" t="s">
        <v>165</v>
      </c>
      <c r="G28" s="74"/>
      <c r="H28" s="72">
        <v>8</v>
      </c>
      <c r="I28" s="74">
        <v>11</v>
      </c>
      <c r="J28" s="72">
        <v>22</v>
      </c>
      <c r="K28" s="74">
        <v>1</v>
      </c>
      <c r="L28" s="72" t="s">
        <v>134</v>
      </c>
      <c r="M28" s="74"/>
      <c r="N28" s="72" t="s">
        <v>134</v>
      </c>
      <c r="O28" s="74"/>
      <c r="P28" s="72" t="s">
        <v>134</v>
      </c>
      <c r="Q28" s="91"/>
      <c r="R28" s="88" t="s">
        <v>134</v>
      </c>
      <c r="S28" s="114"/>
      <c r="T28" s="88" t="s">
        <v>134</v>
      </c>
      <c r="U28" s="115"/>
      <c r="V28" s="39"/>
      <c r="Y28" s="92"/>
    </row>
    <row r="29" spans="1:25" s="71" customFormat="1" ht="10.199999999999999" x14ac:dyDescent="0.2">
      <c r="A29" s="85" t="s">
        <v>36</v>
      </c>
      <c r="B29" s="60" t="s">
        <v>167</v>
      </c>
      <c r="C29" s="128" t="s">
        <v>78</v>
      </c>
      <c r="D29" s="26">
        <f t="shared" si="2"/>
        <v>1</v>
      </c>
      <c r="E29" s="133">
        <f t="shared" si="3"/>
        <v>9</v>
      </c>
      <c r="F29" s="72" t="s">
        <v>165</v>
      </c>
      <c r="G29" s="74"/>
      <c r="H29" s="72" t="s">
        <v>134</v>
      </c>
      <c r="I29" s="74"/>
      <c r="J29" s="72">
        <v>29</v>
      </c>
      <c r="K29" s="74">
        <v>1</v>
      </c>
      <c r="L29" s="72" t="s">
        <v>134</v>
      </c>
      <c r="M29" s="74"/>
      <c r="N29" s="72" t="s">
        <v>134</v>
      </c>
      <c r="O29" s="74"/>
      <c r="P29" s="72" t="s">
        <v>134</v>
      </c>
      <c r="Q29" s="91"/>
      <c r="R29" s="88" t="s">
        <v>134</v>
      </c>
      <c r="S29" s="114"/>
      <c r="T29" s="165">
        <v>9</v>
      </c>
      <c r="U29" s="115">
        <v>8</v>
      </c>
      <c r="V29" s="39"/>
      <c r="Y29" s="92"/>
    </row>
    <row r="30" spans="1:25" s="71" customFormat="1" ht="10.199999999999999" x14ac:dyDescent="0.2">
      <c r="A30" s="85" t="s">
        <v>37</v>
      </c>
      <c r="B30" s="60" t="s">
        <v>157</v>
      </c>
      <c r="C30" s="57" t="s">
        <v>91</v>
      </c>
      <c r="D30" s="26">
        <f t="shared" si="2"/>
        <v>1</v>
      </c>
      <c r="E30" s="133">
        <f t="shared" si="3"/>
        <v>9</v>
      </c>
      <c r="F30" s="72" t="s">
        <v>165</v>
      </c>
      <c r="G30" s="74"/>
      <c r="H30" s="166">
        <v>11</v>
      </c>
      <c r="I30" s="74">
        <v>8</v>
      </c>
      <c r="J30" s="72">
        <v>33</v>
      </c>
      <c r="K30" s="74">
        <v>1</v>
      </c>
      <c r="L30" s="72" t="s">
        <v>134</v>
      </c>
      <c r="M30" s="74"/>
      <c r="N30" s="72" t="s">
        <v>134</v>
      </c>
      <c r="O30" s="74"/>
      <c r="P30" s="72" t="s">
        <v>134</v>
      </c>
      <c r="Q30" s="91"/>
      <c r="R30" s="88" t="s">
        <v>134</v>
      </c>
      <c r="S30" s="114"/>
      <c r="T30" s="88" t="s">
        <v>134</v>
      </c>
      <c r="U30" s="115"/>
      <c r="V30" s="39"/>
      <c r="Y30" s="92"/>
    </row>
    <row r="31" spans="1:25" s="71" customFormat="1" ht="10.199999999999999" x14ac:dyDescent="0.2">
      <c r="A31" s="85" t="s">
        <v>38</v>
      </c>
      <c r="B31" s="60" t="s">
        <v>159</v>
      </c>
      <c r="C31" s="57" t="s">
        <v>78</v>
      </c>
      <c r="D31" s="26">
        <f t="shared" si="2"/>
        <v>1</v>
      </c>
      <c r="E31" s="133">
        <f t="shared" si="3"/>
        <v>8</v>
      </c>
      <c r="F31" s="72" t="s">
        <v>165</v>
      </c>
      <c r="G31" s="74"/>
      <c r="H31" s="72">
        <v>12</v>
      </c>
      <c r="I31" s="74">
        <v>7</v>
      </c>
      <c r="J31" s="72">
        <v>32</v>
      </c>
      <c r="K31" s="74">
        <v>1</v>
      </c>
      <c r="L31" s="72" t="s">
        <v>134</v>
      </c>
      <c r="M31" s="74"/>
      <c r="N31" s="72" t="s">
        <v>134</v>
      </c>
      <c r="O31" s="74"/>
      <c r="P31" s="72" t="s">
        <v>134</v>
      </c>
      <c r="Q31" s="91"/>
      <c r="R31" s="88" t="s">
        <v>134</v>
      </c>
      <c r="S31" s="114"/>
      <c r="T31" s="88" t="s">
        <v>134</v>
      </c>
      <c r="U31" s="115"/>
      <c r="V31" s="39"/>
      <c r="Y31" s="92"/>
    </row>
    <row r="32" spans="1:25" ht="13.2" x14ac:dyDescent="0.25">
      <c r="A32" s="117"/>
      <c r="B32" s="79"/>
      <c r="C32" s="145"/>
      <c r="D32" s="140"/>
      <c r="E32" s="138"/>
      <c r="F32" s="95"/>
      <c r="G32" s="98"/>
      <c r="H32" s="130"/>
      <c r="I32" s="96"/>
      <c r="J32" s="95"/>
      <c r="K32" s="96"/>
      <c r="L32" s="95"/>
      <c r="M32" s="96"/>
      <c r="N32" s="95"/>
      <c r="O32" s="96"/>
      <c r="P32" s="141"/>
      <c r="Q32" s="142"/>
      <c r="R32" s="130"/>
      <c r="S32" s="132"/>
      <c r="T32" s="130"/>
      <c r="U32" s="139"/>
      <c r="V32" s="100"/>
    </row>
  </sheetData>
  <mergeCells count="57">
    <mergeCell ref="P1:Q1"/>
    <mergeCell ref="R1:S1"/>
    <mergeCell ref="T1:U1"/>
    <mergeCell ref="V1:V7"/>
    <mergeCell ref="A2:A7"/>
    <mergeCell ref="B2:C7"/>
    <mergeCell ref="F2:G2"/>
    <mergeCell ref="H2:I2"/>
    <mergeCell ref="J2:K2"/>
    <mergeCell ref="L2:M2"/>
    <mergeCell ref="D1:D7"/>
    <mergeCell ref="F1:G1"/>
    <mergeCell ref="H1:I1"/>
    <mergeCell ref="J1:K1"/>
    <mergeCell ref="L1:M1"/>
    <mergeCell ref="N1:O1"/>
    <mergeCell ref="P2:Q2"/>
    <mergeCell ref="R2:S2"/>
    <mergeCell ref="T2:U2"/>
    <mergeCell ref="F3:G3"/>
    <mergeCell ref="H3:I3"/>
    <mergeCell ref="J3:K3"/>
    <mergeCell ref="L3:M3"/>
    <mergeCell ref="P3:Q3"/>
    <mergeCell ref="R3:S3"/>
    <mergeCell ref="N2:O7"/>
    <mergeCell ref="T3:U3"/>
    <mergeCell ref="F4:G4"/>
    <mergeCell ref="H4:I4"/>
    <mergeCell ref="J4:K4"/>
    <mergeCell ref="L4:M4"/>
    <mergeCell ref="P4:Q4"/>
    <mergeCell ref="T4:U4"/>
    <mergeCell ref="T5:U5"/>
    <mergeCell ref="T7:U7"/>
    <mergeCell ref="B8:C8"/>
    <mergeCell ref="P6:Q6"/>
    <mergeCell ref="R6:S6"/>
    <mergeCell ref="T6:U6"/>
    <mergeCell ref="F7:G7"/>
    <mergeCell ref="H7:I7"/>
    <mergeCell ref="J7:K7"/>
    <mergeCell ref="L7:M7"/>
    <mergeCell ref="P7:Q7"/>
    <mergeCell ref="R7:S7"/>
    <mergeCell ref="L6:M6"/>
    <mergeCell ref="R5:S5"/>
    <mergeCell ref="B16:C16"/>
    <mergeCell ref="F6:G6"/>
    <mergeCell ref="H6:I6"/>
    <mergeCell ref="J6:K6"/>
    <mergeCell ref="R4:S4"/>
    <mergeCell ref="P5:Q5"/>
    <mergeCell ref="F5:G5"/>
    <mergeCell ref="H5:I5"/>
    <mergeCell ref="J5:K5"/>
    <mergeCell ref="L5:M5"/>
  </mergeCells>
  <printOptions horizontalCentered="1" verticalCentered="1"/>
  <pageMargins left="0" right="0" top="0" bottom="0" header="0.51181102362204722" footer="0.51181102362204722"/>
  <pageSetup paperSize="9" orientation="landscape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65188-68A6-4AEC-A506-CD5560354BAC}">
  <sheetPr>
    <pageSetUpPr fitToPage="1"/>
  </sheetPr>
  <dimension ref="A1:Y26"/>
  <sheetViews>
    <sheetView showZeros="0" topLeftCell="A4" zoomScaleNormal="100" workbookViewId="0">
      <selection activeCell="Z18" sqref="Z18"/>
    </sheetView>
  </sheetViews>
  <sheetFormatPr baseColWidth="10" defaultColWidth="11.44140625" defaultRowHeight="13.8" x14ac:dyDescent="0.25"/>
  <cols>
    <col min="1" max="1" width="3.33203125" style="1" customWidth="1"/>
    <col min="2" max="2" width="16.6640625" style="1" customWidth="1"/>
    <col min="3" max="3" width="27.44140625" style="1" customWidth="1"/>
    <col min="4" max="4" width="2.44140625" style="1" customWidth="1"/>
    <col min="5" max="5" width="4.6640625" style="1" customWidth="1"/>
    <col min="6" max="18" width="3.88671875" style="1" customWidth="1"/>
    <col min="19" max="19" width="3.88671875" style="20" customWidth="1"/>
    <col min="20" max="21" width="3.88671875" style="1" customWidth="1"/>
    <col min="22" max="22" width="3.44140625" style="21" customWidth="1"/>
    <col min="23" max="23" width="0" style="1" hidden="1" customWidth="1"/>
    <col min="24" max="24" width="7.44140625" style="1" customWidth="1"/>
    <col min="25" max="25" width="10.109375" style="24" customWidth="1"/>
    <col min="26" max="26" width="4.6640625" style="1" customWidth="1"/>
    <col min="27" max="16384" width="11.44140625" style="1"/>
  </cols>
  <sheetData>
    <row r="1" spans="1:25" ht="87" customHeight="1" x14ac:dyDescent="0.25">
      <c r="A1" s="22"/>
      <c r="B1" s="23" t="s">
        <v>1</v>
      </c>
      <c r="C1" s="23" t="s">
        <v>2</v>
      </c>
      <c r="D1" s="195" t="s">
        <v>33</v>
      </c>
      <c r="E1" s="37"/>
      <c r="F1" s="198" t="s">
        <v>72</v>
      </c>
      <c r="G1" s="199"/>
      <c r="H1" s="198" t="s">
        <v>182</v>
      </c>
      <c r="I1" s="199"/>
      <c r="J1" s="198" t="s">
        <v>183</v>
      </c>
      <c r="K1" s="199"/>
      <c r="L1" s="198" t="s">
        <v>184</v>
      </c>
      <c r="M1" s="199"/>
      <c r="N1" s="193" t="s">
        <v>77</v>
      </c>
      <c r="O1" s="194"/>
      <c r="P1" s="198" t="s">
        <v>185</v>
      </c>
      <c r="Q1" s="199"/>
      <c r="R1" s="198" t="s">
        <v>180</v>
      </c>
      <c r="S1" s="199"/>
      <c r="T1" s="198" t="s">
        <v>181</v>
      </c>
      <c r="U1" s="199"/>
      <c r="V1" s="195"/>
    </row>
    <row r="2" spans="1:25" ht="12.75" customHeight="1" x14ac:dyDescent="0.25">
      <c r="A2" s="200"/>
      <c r="B2" s="179" t="s">
        <v>71</v>
      </c>
      <c r="C2" s="180"/>
      <c r="D2" s="196"/>
      <c r="E2" s="38">
        <v>9</v>
      </c>
      <c r="F2" s="175"/>
      <c r="G2" s="176"/>
      <c r="H2" s="175"/>
      <c r="I2" s="176"/>
      <c r="J2" s="175"/>
      <c r="K2" s="176"/>
      <c r="L2" s="175"/>
      <c r="M2" s="176"/>
      <c r="N2" s="185" t="s">
        <v>158</v>
      </c>
      <c r="O2" s="186"/>
      <c r="P2" s="175"/>
      <c r="Q2" s="176"/>
      <c r="R2" s="175"/>
      <c r="S2" s="176"/>
      <c r="T2" s="175"/>
      <c r="U2" s="176"/>
      <c r="V2" s="196"/>
    </row>
    <row r="3" spans="1:25" ht="12.75" customHeight="1" x14ac:dyDescent="0.25">
      <c r="A3" s="201"/>
      <c r="B3" s="181"/>
      <c r="C3" s="182"/>
      <c r="D3" s="196"/>
      <c r="E3" s="39">
        <v>11</v>
      </c>
      <c r="F3" s="177"/>
      <c r="G3" s="178"/>
      <c r="H3" s="177"/>
      <c r="I3" s="178"/>
      <c r="J3" s="177"/>
      <c r="K3" s="178"/>
      <c r="L3" s="177"/>
      <c r="M3" s="178"/>
      <c r="N3" s="187"/>
      <c r="O3" s="188"/>
      <c r="P3" s="177"/>
      <c r="Q3" s="178"/>
      <c r="R3" s="177"/>
      <c r="S3" s="178"/>
      <c r="T3" s="177"/>
      <c r="U3" s="178"/>
      <c r="V3" s="196"/>
    </row>
    <row r="4" spans="1:25" ht="12.75" customHeight="1" x14ac:dyDescent="0.25">
      <c r="A4" s="201"/>
      <c r="B4" s="181"/>
      <c r="C4" s="182"/>
      <c r="D4" s="203"/>
      <c r="E4" s="39">
        <v>13</v>
      </c>
      <c r="F4" s="175"/>
      <c r="G4" s="176"/>
      <c r="H4" s="177"/>
      <c r="I4" s="178"/>
      <c r="J4" s="177"/>
      <c r="K4" s="178"/>
      <c r="L4" s="177"/>
      <c r="M4" s="178"/>
      <c r="N4" s="187"/>
      <c r="O4" s="188"/>
      <c r="P4" s="177"/>
      <c r="Q4" s="178"/>
      <c r="R4" s="177"/>
      <c r="S4" s="178"/>
      <c r="T4" s="177"/>
      <c r="U4" s="178"/>
      <c r="V4" s="196"/>
    </row>
    <row r="5" spans="1:25" ht="12.75" customHeight="1" x14ac:dyDescent="0.25">
      <c r="A5" s="201"/>
      <c r="B5" s="181"/>
      <c r="C5" s="182"/>
      <c r="D5" s="203"/>
      <c r="E5" s="39">
        <v>15</v>
      </c>
      <c r="F5" s="177"/>
      <c r="G5" s="178"/>
      <c r="H5" s="177"/>
      <c r="I5" s="178"/>
      <c r="J5" s="177"/>
      <c r="K5" s="178"/>
      <c r="L5" s="177"/>
      <c r="M5" s="178"/>
      <c r="N5" s="187"/>
      <c r="O5" s="188"/>
      <c r="P5" s="177"/>
      <c r="Q5" s="178"/>
      <c r="R5" s="177"/>
      <c r="S5" s="178"/>
      <c r="T5" s="177"/>
      <c r="U5" s="178"/>
      <c r="V5" s="196"/>
    </row>
    <row r="6" spans="1:25" ht="12.75" customHeight="1" x14ac:dyDescent="0.25">
      <c r="A6" s="201"/>
      <c r="B6" s="181"/>
      <c r="C6" s="182"/>
      <c r="D6" s="203"/>
      <c r="E6" s="39">
        <v>17</v>
      </c>
      <c r="F6" s="177"/>
      <c r="G6" s="178"/>
      <c r="H6" s="177"/>
      <c r="I6" s="178"/>
      <c r="J6" s="177"/>
      <c r="K6" s="178"/>
      <c r="L6" s="177"/>
      <c r="M6" s="178"/>
      <c r="N6" s="187"/>
      <c r="O6" s="188"/>
      <c r="P6" s="177">
        <v>22.1</v>
      </c>
      <c r="Q6" s="178"/>
      <c r="R6" s="177"/>
      <c r="S6" s="178"/>
      <c r="T6" s="177"/>
      <c r="U6" s="178"/>
      <c r="V6" s="196"/>
    </row>
    <row r="7" spans="1:25" ht="12.75" customHeight="1" x14ac:dyDescent="0.25">
      <c r="A7" s="202"/>
      <c r="B7" s="183"/>
      <c r="C7" s="184"/>
      <c r="D7" s="203"/>
      <c r="E7" s="40" t="s">
        <v>3</v>
      </c>
      <c r="F7" s="191"/>
      <c r="G7" s="192"/>
      <c r="H7" s="177"/>
      <c r="I7" s="178"/>
      <c r="J7" s="177">
        <v>27</v>
      </c>
      <c r="K7" s="178"/>
      <c r="L7" s="177"/>
      <c r="M7" s="178"/>
      <c r="N7" s="189"/>
      <c r="O7" s="190"/>
      <c r="P7" s="177">
        <v>37.9</v>
      </c>
      <c r="Q7" s="178"/>
      <c r="R7" s="177"/>
      <c r="S7" s="178"/>
      <c r="T7" s="177"/>
      <c r="U7" s="178"/>
      <c r="V7" s="196"/>
    </row>
    <row r="8" spans="1:25" ht="38.1" customHeight="1" x14ac:dyDescent="0.25">
      <c r="A8" s="29"/>
      <c r="B8" s="171" t="s">
        <v>60</v>
      </c>
      <c r="C8" s="172"/>
      <c r="D8" s="27"/>
      <c r="E8" s="85"/>
      <c r="F8" s="48" t="s">
        <v>4</v>
      </c>
      <c r="G8" s="51" t="s">
        <v>5</v>
      </c>
      <c r="H8" s="48" t="s">
        <v>4</v>
      </c>
      <c r="I8" s="42" t="s">
        <v>5</v>
      </c>
      <c r="J8" s="50" t="s">
        <v>4</v>
      </c>
      <c r="K8" s="42" t="s">
        <v>5</v>
      </c>
      <c r="L8" s="48" t="s">
        <v>4</v>
      </c>
      <c r="M8" s="42" t="s">
        <v>5</v>
      </c>
      <c r="N8" s="48" t="s">
        <v>4</v>
      </c>
      <c r="O8" s="42" t="s">
        <v>5</v>
      </c>
      <c r="P8" s="49" t="s">
        <v>46</v>
      </c>
      <c r="Q8" s="45" t="s">
        <v>47</v>
      </c>
      <c r="R8" s="48" t="s">
        <v>4</v>
      </c>
      <c r="S8" s="43" t="s">
        <v>5</v>
      </c>
      <c r="T8" s="50" t="s">
        <v>4</v>
      </c>
      <c r="U8" s="44" t="s">
        <v>5</v>
      </c>
      <c r="V8" s="19"/>
    </row>
    <row r="9" spans="1:25" s="71" customFormat="1" ht="10.199999999999999" x14ac:dyDescent="0.2">
      <c r="A9" s="85" t="s">
        <v>6</v>
      </c>
      <c r="B9" s="57" t="s">
        <v>117</v>
      </c>
      <c r="C9" s="60" t="s">
        <v>118</v>
      </c>
      <c r="D9" s="30">
        <f t="shared" ref="D9:D14" si="0">COUNTIF(F9:U9,"*)")</f>
        <v>1</v>
      </c>
      <c r="E9" s="133">
        <f>SUM(G9+I9+K9+M9+O9+Q9+S9+U9)</f>
        <v>73</v>
      </c>
      <c r="F9" s="64">
        <v>2</v>
      </c>
      <c r="G9" s="67">
        <v>8</v>
      </c>
      <c r="H9" s="64">
        <v>1</v>
      </c>
      <c r="I9" s="67">
        <v>13</v>
      </c>
      <c r="J9" s="88">
        <v>7</v>
      </c>
      <c r="K9" s="67">
        <v>12</v>
      </c>
      <c r="L9" s="64" t="s">
        <v>165</v>
      </c>
      <c r="M9" s="67"/>
      <c r="N9" s="64" t="s">
        <v>134</v>
      </c>
      <c r="O9" s="67"/>
      <c r="P9" s="102">
        <v>3</v>
      </c>
      <c r="Q9" s="105">
        <v>16</v>
      </c>
      <c r="R9" s="64">
        <v>2</v>
      </c>
      <c r="S9" s="67">
        <v>10</v>
      </c>
      <c r="T9" s="64">
        <v>1</v>
      </c>
      <c r="U9" s="63">
        <v>14</v>
      </c>
      <c r="V9" s="103"/>
      <c r="Y9" s="92"/>
    </row>
    <row r="10" spans="1:25" s="71" customFormat="1" ht="10.199999999999999" x14ac:dyDescent="0.2">
      <c r="A10" s="85" t="s">
        <v>7</v>
      </c>
      <c r="B10" s="57" t="s">
        <v>116</v>
      </c>
      <c r="C10" s="57" t="s">
        <v>51</v>
      </c>
      <c r="D10" s="46">
        <f t="shared" si="0"/>
        <v>1</v>
      </c>
      <c r="E10" s="133">
        <f>SUM(G10+I10+K10+M10+O10+Q10+S10+U10)</f>
        <v>62</v>
      </c>
      <c r="F10" s="72">
        <v>1</v>
      </c>
      <c r="G10" s="74">
        <v>10</v>
      </c>
      <c r="H10" s="72">
        <v>2</v>
      </c>
      <c r="I10" s="74">
        <v>11</v>
      </c>
      <c r="J10" s="72">
        <v>9</v>
      </c>
      <c r="K10" s="74">
        <v>10</v>
      </c>
      <c r="L10" s="88">
        <v>8</v>
      </c>
      <c r="M10" s="74">
        <v>9</v>
      </c>
      <c r="N10" s="72" t="s">
        <v>134</v>
      </c>
      <c r="O10" s="74"/>
      <c r="P10" s="68">
        <v>7</v>
      </c>
      <c r="Q10" s="69">
        <v>12</v>
      </c>
      <c r="R10" s="72" t="s">
        <v>196</v>
      </c>
      <c r="S10" s="74"/>
      <c r="T10" s="72">
        <v>3</v>
      </c>
      <c r="U10" s="73">
        <v>10</v>
      </c>
      <c r="V10" s="39">
        <v>8</v>
      </c>
      <c r="Y10" s="92"/>
    </row>
    <row r="11" spans="1:25" s="71" customFormat="1" ht="10.199999999999999" x14ac:dyDescent="0.2">
      <c r="A11" s="85" t="s">
        <v>8</v>
      </c>
      <c r="B11" s="57" t="s">
        <v>168</v>
      </c>
      <c r="C11" s="57" t="s">
        <v>118</v>
      </c>
      <c r="D11" s="46">
        <f t="shared" si="0"/>
        <v>1</v>
      </c>
      <c r="E11" s="133">
        <f>SUM(G11+I11+K11+M11+O11+Q11+S11+U11)</f>
        <v>49</v>
      </c>
      <c r="F11" s="72" t="s">
        <v>165</v>
      </c>
      <c r="G11" s="74"/>
      <c r="H11" s="72" t="s">
        <v>134</v>
      </c>
      <c r="I11" s="74"/>
      <c r="J11" s="72">
        <v>8</v>
      </c>
      <c r="K11" s="74">
        <v>11</v>
      </c>
      <c r="L11" s="72" t="s">
        <v>134</v>
      </c>
      <c r="M11" s="74"/>
      <c r="N11" s="72" t="s">
        <v>134</v>
      </c>
      <c r="O11" s="74"/>
      <c r="P11" s="68">
        <v>5</v>
      </c>
      <c r="Q11" s="69">
        <v>14</v>
      </c>
      <c r="R11" s="72">
        <v>1</v>
      </c>
      <c r="S11" s="74">
        <v>12</v>
      </c>
      <c r="T11" s="72">
        <v>2</v>
      </c>
      <c r="U11" s="73">
        <v>12</v>
      </c>
      <c r="V11" s="39"/>
      <c r="Y11" s="92"/>
    </row>
    <row r="12" spans="1:25" s="71" customFormat="1" ht="10.199999999999999" x14ac:dyDescent="0.2">
      <c r="A12" s="85" t="s">
        <v>9</v>
      </c>
      <c r="B12" s="57" t="s">
        <v>169</v>
      </c>
      <c r="C12" s="57" t="s">
        <v>78</v>
      </c>
      <c r="D12" s="46">
        <f t="shared" si="0"/>
        <v>1</v>
      </c>
      <c r="E12" s="133">
        <f>SUM(G12+I12+K12+M12+O12+Q12+S12+U12)</f>
        <v>21</v>
      </c>
      <c r="F12" s="72" t="s">
        <v>165</v>
      </c>
      <c r="G12" s="74"/>
      <c r="H12" s="72" t="s">
        <v>134</v>
      </c>
      <c r="I12" s="74"/>
      <c r="J12" s="72">
        <v>13</v>
      </c>
      <c r="K12" s="74">
        <v>6</v>
      </c>
      <c r="L12" s="72" t="s">
        <v>134</v>
      </c>
      <c r="M12" s="74"/>
      <c r="N12" s="72" t="s">
        <v>134</v>
      </c>
      <c r="O12" s="74"/>
      <c r="P12" s="68">
        <v>10</v>
      </c>
      <c r="Q12" s="69">
        <v>9</v>
      </c>
      <c r="R12" s="72">
        <v>4</v>
      </c>
      <c r="S12" s="74">
        <v>6</v>
      </c>
      <c r="T12" s="72" t="s">
        <v>134</v>
      </c>
      <c r="U12" s="73"/>
      <c r="V12" s="39"/>
      <c r="Y12" s="92"/>
    </row>
    <row r="13" spans="1:25" s="71" customFormat="1" ht="10.199999999999999" x14ac:dyDescent="0.2">
      <c r="A13" s="85" t="s">
        <v>10</v>
      </c>
      <c r="B13" s="57" t="s">
        <v>148</v>
      </c>
      <c r="C13" s="57" t="s">
        <v>91</v>
      </c>
      <c r="D13" s="46">
        <f t="shared" si="0"/>
        <v>1</v>
      </c>
      <c r="E13" s="133">
        <f>SUM(G13+I13+K13+M13+O13+Q13+S13+U13)</f>
        <v>9</v>
      </c>
      <c r="F13" s="72" t="s">
        <v>165</v>
      </c>
      <c r="G13" s="74"/>
      <c r="H13" s="72">
        <v>3</v>
      </c>
      <c r="I13" s="74">
        <v>9</v>
      </c>
      <c r="J13" s="72" t="s">
        <v>134</v>
      </c>
      <c r="K13" s="74"/>
      <c r="L13" s="72" t="s">
        <v>134</v>
      </c>
      <c r="M13" s="74"/>
      <c r="N13" s="72" t="s">
        <v>134</v>
      </c>
      <c r="O13" s="74"/>
      <c r="P13" s="68" t="s">
        <v>134</v>
      </c>
      <c r="Q13" s="69"/>
      <c r="R13" s="72" t="s">
        <v>134</v>
      </c>
      <c r="S13" s="74"/>
      <c r="T13" s="72" t="s">
        <v>134</v>
      </c>
      <c r="U13" s="73"/>
      <c r="V13" s="39"/>
      <c r="Y13" s="92"/>
    </row>
    <row r="14" spans="1:25" s="71" customFormat="1" ht="10.199999999999999" x14ac:dyDescent="0.2">
      <c r="A14" s="85"/>
      <c r="B14" s="57"/>
      <c r="C14" s="57"/>
      <c r="D14" s="46">
        <f t="shared" si="0"/>
        <v>0</v>
      </c>
      <c r="E14" s="133">
        <f t="shared" ref="E14" si="1">SUM(G14+I14+K14+M14+O14+Q14+S14+U14)</f>
        <v>0</v>
      </c>
      <c r="F14" s="72"/>
      <c r="G14" s="74"/>
      <c r="H14" s="72"/>
      <c r="I14" s="74"/>
      <c r="J14" s="72"/>
      <c r="K14" s="74"/>
      <c r="L14" s="72"/>
      <c r="M14" s="74"/>
      <c r="N14" s="72"/>
      <c r="O14" s="74"/>
      <c r="P14" s="68"/>
      <c r="Q14" s="69"/>
      <c r="R14" s="72"/>
      <c r="S14" s="74"/>
      <c r="T14" s="72"/>
      <c r="U14" s="73"/>
      <c r="V14" s="39"/>
      <c r="Y14" s="92"/>
    </row>
    <row r="15" spans="1:25" ht="36.9" customHeight="1" x14ac:dyDescent="0.25">
      <c r="A15" s="18"/>
      <c r="B15" s="171" t="s">
        <v>61</v>
      </c>
      <c r="C15" s="172"/>
      <c r="D15" s="27"/>
      <c r="E15" s="85"/>
      <c r="F15" s="50" t="s">
        <v>4</v>
      </c>
      <c r="G15" s="51" t="s">
        <v>5</v>
      </c>
      <c r="H15" s="50" t="s">
        <v>4</v>
      </c>
      <c r="I15" s="51" t="s">
        <v>5</v>
      </c>
      <c r="J15" s="50" t="s">
        <v>4</v>
      </c>
      <c r="K15" s="51" t="s">
        <v>5</v>
      </c>
      <c r="L15" s="50" t="s">
        <v>4</v>
      </c>
      <c r="M15" s="51" t="s">
        <v>5</v>
      </c>
      <c r="N15" s="50" t="s">
        <v>4</v>
      </c>
      <c r="O15" s="51" t="s">
        <v>5</v>
      </c>
      <c r="P15" s="52" t="s">
        <v>46</v>
      </c>
      <c r="Q15" s="44" t="s">
        <v>47</v>
      </c>
      <c r="R15" s="50" t="s">
        <v>4</v>
      </c>
      <c r="S15" s="53" t="s">
        <v>5</v>
      </c>
      <c r="T15" s="50" t="s">
        <v>4</v>
      </c>
      <c r="U15" s="44" t="s">
        <v>5</v>
      </c>
      <c r="V15" s="19"/>
    </row>
    <row r="16" spans="1:25" s="71" customFormat="1" ht="10.199999999999999" x14ac:dyDescent="0.2">
      <c r="A16" s="85" t="s">
        <v>6</v>
      </c>
      <c r="B16" s="57" t="s">
        <v>121</v>
      </c>
      <c r="C16" s="57" t="s">
        <v>51</v>
      </c>
      <c r="D16" s="59">
        <f t="shared" ref="D16:D25" si="2">COUNTIF(F16:U16,"*)")</f>
        <v>1</v>
      </c>
      <c r="E16" s="133">
        <f t="shared" ref="E16:E25" si="3">SUM(G16+I16+K16+M16+O16+Q16+S16+U16)</f>
        <v>97</v>
      </c>
      <c r="F16" s="88" t="s">
        <v>196</v>
      </c>
      <c r="G16" s="88"/>
      <c r="H16" s="88">
        <v>1</v>
      </c>
      <c r="I16" s="89">
        <v>16</v>
      </c>
      <c r="J16" s="88">
        <v>6</v>
      </c>
      <c r="K16" s="89">
        <v>13</v>
      </c>
      <c r="L16" s="88">
        <v>5</v>
      </c>
      <c r="M16" s="89">
        <v>14</v>
      </c>
      <c r="N16" s="88" t="s">
        <v>134</v>
      </c>
      <c r="O16" s="89"/>
      <c r="P16" s="90">
        <v>2</v>
      </c>
      <c r="Q16" s="91">
        <v>18</v>
      </c>
      <c r="R16" s="88">
        <v>1</v>
      </c>
      <c r="S16" s="112">
        <v>16</v>
      </c>
      <c r="T16" s="88">
        <v>1</v>
      </c>
      <c r="U16" s="113">
        <v>20</v>
      </c>
      <c r="V16" s="103">
        <v>9</v>
      </c>
      <c r="Y16" s="92"/>
    </row>
    <row r="17" spans="1:25" s="71" customFormat="1" ht="10.199999999999999" x14ac:dyDescent="0.2">
      <c r="A17" s="85" t="s">
        <v>7</v>
      </c>
      <c r="B17" s="57" t="s">
        <v>149</v>
      </c>
      <c r="C17" s="60" t="s">
        <v>51</v>
      </c>
      <c r="D17" s="59">
        <f t="shared" si="2"/>
        <v>1</v>
      </c>
      <c r="E17" s="133">
        <f t="shared" si="3"/>
        <v>77</v>
      </c>
      <c r="F17" s="72" t="s">
        <v>165</v>
      </c>
      <c r="G17" s="72"/>
      <c r="H17" s="72">
        <v>3</v>
      </c>
      <c r="I17" s="74">
        <v>12</v>
      </c>
      <c r="J17" s="72">
        <v>10</v>
      </c>
      <c r="K17" s="74">
        <v>9</v>
      </c>
      <c r="L17" s="88">
        <v>8</v>
      </c>
      <c r="M17" s="74">
        <v>11</v>
      </c>
      <c r="N17" s="72" t="s">
        <v>134</v>
      </c>
      <c r="O17" s="74"/>
      <c r="P17" s="68">
        <v>6</v>
      </c>
      <c r="Q17" s="69">
        <v>13</v>
      </c>
      <c r="R17" s="72">
        <v>2</v>
      </c>
      <c r="S17" s="114">
        <v>14</v>
      </c>
      <c r="T17" s="72">
        <v>2</v>
      </c>
      <c r="U17" s="115">
        <v>18</v>
      </c>
      <c r="V17" s="39"/>
      <c r="Y17" s="92"/>
    </row>
    <row r="18" spans="1:25" s="71" customFormat="1" ht="10.199999999999999" x14ac:dyDescent="0.2">
      <c r="A18" s="85" t="s">
        <v>8</v>
      </c>
      <c r="B18" s="57" t="s">
        <v>119</v>
      </c>
      <c r="C18" s="57" t="s">
        <v>73</v>
      </c>
      <c r="D18" s="59">
        <f t="shared" si="2"/>
        <v>1</v>
      </c>
      <c r="E18" s="133">
        <f t="shared" si="3"/>
        <v>71</v>
      </c>
      <c r="F18" s="72">
        <v>1</v>
      </c>
      <c r="G18" s="72">
        <v>13</v>
      </c>
      <c r="H18" s="72" t="s">
        <v>165</v>
      </c>
      <c r="I18" s="74"/>
      <c r="J18" s="72">
        <v>2</v>
      </c>
      <c r="K18" s="74">
        <v>18</v>
      </c>
      <c r="L18" s="72">
        <v>1</v>
      </c>
      <c r="M18" s="74">
        <v>20</v>
      </c>
      <c r="N18" s="72" t="s">
        <v>134</v>
      </c>
      <c r="O18" s="74"/>
      <c r="P18" s="68">
        <v>1</v>
      </c>
      <c r="Q18" s="69">
        <v>20</v>
      </c>
      <c r="R18" s="72" t="s">
        <v>134</v>
      </c>
      <c r="S18" s="114"/>
      <c r="T18" s="72" t="s">
        <v>134</v>
      </c>
      <c r="U18" s="115"/>
      <c r="V18" s="39"/>
      <c r="Y18" s="92"/>
    </row>
    <row r="19" spans="1:25" s="71" customFormat="1" ht="10.199999999999999" x14ac:dyDescent="0.2">
      <c r="A19" s="85" t="s">
        <v>9</v>
      </c>
      <c r="B19" s="57" t="s">
        <v>150</v>
      </c>
      <c r="C19" s="57" t="s">
        <v>51</v>
      </c>
      <c r="D19" s="59">
        <f t="shared" si="2"/>
        <v>1</v>
      </c>
      <c r="E19" s="133">
        <f t="shared" si="3"/>
        <v>62</v>
      </c>
      <c r="F19" s="72" t="s">
        <v>165</v>
      </c>
      <c r="G19" s="72"/>
      <c r="H19" s="72">
        <v>4</v>
      </c>
      <c r="I19" s="74">
        <v>11</v>
      </c>
      <c r="J19" s="72">
        <v>9</v>
      </c>
      <c r="K19" s="74">
        <v>10</v>
      </c>
      <c r="L19" s="72">
        <v>15</v>
      </c>
      <c r="M19" s="74">
        <v>4</v>
      </c>
      <c r="N19" s="72" t="s">
        <v>134</v>
      </c>
      <c r="O19" s="74"/>
      <c r="P19" s="68">
        <v>9</v>
      </c>
      <c r="Q19" s="69">
        <v>10</v>
      </c>
      <c r="R19" s="72">
        <v>4</v>
      </c>
      <c r="S19" s="114">
        <v>11</v>
      </c>
      <c r="T19" s="72">
        <v>3</v>
      </c>
      <c r="U19" s="115">
        <v>16</v>
      </c>
      <c r="V19" s="39"/>
      <c r="Y19" s="92"/>
    </row>
    <row r="20" spans="1:25" s="71" customFormat="1" ht="10.199999999999999" x14ac:dyDescent="0.2">
      <c r="A20" s="85" t="s">
        <v>10</v>
      </c>
      <c r="B20" s="57" t="s">
        <v>120</v>
      </c>
      <c r="C20" s="57" t="s">
        <v>51</v>
      </c>
      <c r="D20" s="59">
        <f t="shared" si="2"/>
        <v>1</v>
      </c>
      <c r="E20" s="133">
        <f t="shared" si="3"/>
        <v>51</v>
      </c>
      <c r="F20" s="72">
        <v>2</v>
      </c>
      <c r="G20" s="72">
        <v>11</v>
      </c>
      <c r="H20" s="72">
        <v>5</v>
      </c>
      <c r="I20" s="74">
        <v>10</v>
      </c>
      <c r="J20" s="72">
        <v>14</v>
      </c>
      <c r="K20" s="74">
        <v>5</v>
      </c>
      <c r="L20" s="72" t="s">
        <v>165</v>
      </c>
      <c r="M20" s="74"/>
      <c r="N20" s="72" t="s">
        <v>134</v>
      </c>
      <c r="O20" s="74"/>
      <c r="P20" s="68" t="s">
        <v>134</v>
      </c>
      <c r="Q20" s="69"/>
      <c r="R20" s="72">
        <v>3</v>
      </c>
      <c r="S20" s="114">
        <v>12</v>
      </c>
      <c r="T20" s="72">
        <v>6</v>
      </c>
      <c r="U20" s="115">
        <v>13</v>
      </c>
      <c r="V20" s="39"/>
      <c r="Y20" s="92"/>
    </row>
    <row r="21" spans="1:25" s="71" customFormat="1" ht="10.199999999999999" x14ac:dyDescent="0.2">
      <c r="A21" s="85" t="s">
        <v>11</v>
      </c>
      <c r="B21" s="57" t="s">
        <v>123</v>
      </c>
      <c r="C21" s="57" t="s">
        <v>78</v>
      </c>
      <c r="D21" s="59">
        <f t="shared" si="2"/>
        <v>1</v>
      </c>
      <c r="E21" s="133">
        <f t="shared" si="3"/>
        <v>31</v>
      </c>
      <c r="F21" s="72">
        <v>5</v>
      </c>
      <c r="G21" s="74">
        <v>6</v>
      </c>
      <c r="H21" s="72">
        <v>7</v>
      </c>
      <c r="I21" s="74">
        <v>8</v>
      </c>
      <c r="J21" s="72">
        <v>17</v>
      </c>
      <c r="K21" s="74">
        <v>2</v>
      </c>
      <c r="L21" s="72" t="s">
        <v>165</v>
      </c>
      <c r="M21" s="74"/>
      <c r="N21" s="72" t="s">
        <v>134</v>
      </c>
      <c r="O21" s="74"/>
      <c r="P21" s="68" t="s">
        <v>134</v>
      </c>
      <c r="Q21" s="69"/>
      <c r="R21" s="72">
        <v>6</v>
      </c>
      <c r="S21" s="114">
        <v>9</v>
      </c>
      <c r="T21" s="72">
        <v>13</v>
      </c>
      <c r="U21" s="115">
        <v>6</v>
      </c>
      <c r="V21" s="39"/>
      <c r="Y21" s="92"/>
    </row>
    <row r="22" spans="1:25" s="71" customFormat="1" ht="10.199999999999999" x14ac:dyDescent="0.2">
      <c r="A22" s="85" t="s">
        <v>12</v>
      </c>
      <c r="B22" s="57" t="s">
        <v>151</v>
      </c>
      <c r="C22" s="57" t="s">
        <v>51</v>
      </c>
      <c r="D22" s="59">
        <f t="shared" si="2"/>
        <v>1</v>
      </c>
      <c r="E22" s="133">
        <f t="shared" si="3"/>
        <v>16</v>
      </c>
      <c r="F22" s="72" t="s">
        <v>165</v>
      </c>
      <c r="G22" s="74"/>
      <c r="H22" s="72">
        <v>6</v>
      </c>
      <c r="I22" s="74">
        <v>9</v>
      </c>
      <c r="J22" s="72" t="s">
        <v>134</v>
      </c>
      <c r="K22" s="74"/>
      <c r="L22" s="72" t="s">
        <v>134</v>
      </c>
      <c r="M22" s="74"/>
      <c r="N22" s="72" t="s">
        <v>134</v>
      </c>
      <c r="O22" s="74"/>
      <c r="P22" s="68" t="s">
        <v>134</v>
      </c>
      <c r="Q22" s="69"/>
      <c r="R22" s="72" t="s">
        <v>134</v>
      </c>
      <c r="S22" s="114"/>
      <c r="T22" s="72">
        <v>12</v>
      </c>
      <c r="U22" s="115">
        <v>7</v>
      </c>
      <c r="V22" s="39"/>
      <c r="Y22" s="92"/>
    </row>
    <row r="23" spans="1:25" s="71" customFormat="1" ht="10.199999999999999" x14ac:dyDescent="0.2">
      <c r="A23" s="85" t="s">
        <v>13</v>
      </c>
      <c r="B23" s="60" t="s">
        <v>177</v>
      </c>
      <c r="C23" s="57" t="s">
        <v>91</v>
      </c>
      <c r="D23" s="59">
        <f t="shared" si="2"/>
        <v>1</v>
      </c>
      <c r="E23" s="133">
        <f t="shared" si="3"/>
        <v>13</v>
      </c>
      <c r="F23" s="72" t="s">
        <v>165</v>
      </c>
      <c r="G23" s="74"/>
      <c r="H23" s="72" t="s">
        <v>134</v>
      </c>
      <c r="I23" s="74"/>
      <c r="J23" s="72" t="s">
        <v>134</v>
      </c>
      <c r="K23" s="74"/>
      <c r="L23" s="72" t="s">
        <v>134</v>
      </c>
      <c r="M23" s="74"/>
      <c r="N23" s="72" t="s">
        <v>134</v>
      </c>
      <c r="O23" s="74"/>
      <c r="P23" s="68">
        <v>16</v>
      </c>
      <c r="Q23" s="69">
        <v>3</v>
      </c>
      <c r="R23" s="72">
        <v>5</v>
      </c>
      <c r="S23" s="114">
        <v>10</v>
      </c>
      <c r="T23" s="72" t="s">
        <v>134</v>
      </c>
      <c r="U23" s="115"/>
      <c r="V23" s="39"/>
      <c r="Y23" s="92"/>
    </row>
    <row r="24" spans="1:25" s="71" customFormat="1" ht="10.199999999999999" x14ac:dyDescent="0.2">
      <c r="A24" s="85" t="s">
        <v>14</v>
      </c>
      <c r="B24" s="60" t="s">
        <v>122</v>
      </c>
      <c r="C24" s="57" t="s">
        <v>85</v>
      </c>
      <c r="D24" s="59">
        <f t="shared" si="2"/>
        <v>1</v>
      </c>
      <c r="E24" s="133">
        <f t="shared" si="3"/>
        <v>7</v>
      </c>
      <c r="F24" s="166">
        <v>4</v>
      </c>
      <c r="G24" s="74">
        <v>7</v>
      </c>
      <c r="H24" s="72" t="s">
        <v>165</v>
      </c>
      <c r="I24" s="74"/>
      <c r="J24" s="72" t="s">
        <v>134</v>
      </c>
      <c r="K24" s="74"/>
      <c r="L24" s="72" t="s">
        <v>134</v>
      </c>
      <c r="M24" s="74"/>
      <c r="N24" s="72" t="s">
        <v>134</v>
      </c>
      <c r="O24" s="74"/>
      <c r="P24" s="68" t="s">
        <v>134</v>
      </c>
      <c r="Q24" s="69"/>
      <c r="R24" s="72" t="s">
        <v>134</v>
      </c>
      <c r="S24" s="114"/>
      <c r="T24" s="72" t="s">
        <v>134</v>
      </c>
      <c r="U24" s="115"/>
      <c r="V24" s="39"/>
      <c r="Y24" s="92"/>
    </row>
    <row r="25" spans="1:25" s="71" customFormat="1" ht="10.199999999999999" x14ac:dyDescent="0.2">
      <c r="A25" s="85" t="s">
        <v>32</v>
      </c>
      <c r="B25" s="60" t="s">
        <v>152</v>
      </c>
      <c r="C25" s="57" t="s">
        <v>51</v>
      </c>
      <c r="D25" s="59">
        <f t="shared" si="2"/>
        <v>1</v>
      </c>
      <c r="E25" s="133">
        <f t="shared" si="3"/>
        <v>7</v>
      </c>
      <c r="F25" s="72" t="s">
        <v>165</v>
      </c>
      <c r="G25" s="74"/>
      <c r="H25" s="166">
        <v>8</v>
      </c>
      <c r="I25" s="74">
        <v>7</v>
      </c>
      <c r="J25" s="72" t="s">
        <v>134</v>
      </c>
      <c r="K25" s="74"/>
      <c r="L25" s="72" t="s">
        <v>134</v>
      </c>
      <c r="M25" s="74"/>
      <c r="N25" s="72" t="s">
        <v>134</v>
      </c>
      <c r="O25" s="74"/>
      <c r="P25" s="68" t="s">
        <v>134</v>
      </c>
      <c r="Q25" s="69"/>
      <c r="R25" s="72" t="s">
        <v>134</v>
      </c>
      <c r="S25" s="114"/>
      <c r="T25" s="72" t="s">
        <v>134</v>
      </c>
      <c r="U25" s="115"/>
      <c r="V25" s="39"/>
      <c r="Y25" s="92"/>
    </row>
    <row r="26" spans="1:25" s="71" customFormat="1" ht="10.199999999999999" x14ac:dyDescent="0.2">
      <c r="A26" s="85"/>
      <c r="B26" s="116"/>
      <c r="C26" s="79"/>
      <c r="D26" s="83">
        <f t="shared" ref="D26" si="4">COUNTIF(F26:U26,"*)")</f>
        <v>0</v>
      </c>
      <c r="E26" s="138">
        <f t="shared" ref="E26" si="5">SUM(G26+I26+K26+M26+O26+Q26+S26+U26)</f>
        <v>0</v>
      </c>
      <c r="F26" s="95"/>
      <c r="G26" s="96"/>
      <c r="H26" s="95"/>
      <c r="I26" s="96"/>
      <c r="J26" s="95"/>
      <c r="K26" s="96"/>
      <c r="L26" s="95"/>
      <c r="M26" s="96"/>
      <c r="N26" s="95"/>
      <c r="O26" s="96"/>
      <c r="P26" s="97"/>
      <c r="Q26" s="98"/>
      <c r="R26" s="157"/>
      <c r="S26" s="132"/>
      <c r="T26" s="95"/>
      <c r="U26" s="139"/>
      <c r="V26" s="162"/>
      <c r="Y26" s="92"/>
    </row>
  </sheetData>
  <mergeCells count="57">
    <mergeCell ref="B15:C15"/>
    <mergeCell ref="P1:Q1"/>
    <mergeCell ref="R1:S1"/>
    <mergeCell ref="T1:U1"/>
    <mergeCell ref="V1:V7"/>
    <mergeCell ref="L2:M2"/>
    <mergeCell ref="L1:M1"/>
    <mergeCell ref="N1:O1"/>
    <mergeCell ref="P2:Q2"/>
    <mergeCell ref="R2:S2"/>
    <mergeCell ref="T2:U2"/>
    <mergeCell ref="L3:M3"/>
    <mergeCell ref="P3:Q3"/>
    <mergeCell ref="R3:S3"/>
    <mergeCell ref="N2:O7"/>
    <mergeCell ref="T3:U3"/>
    <mergeCell ref="A2:A7"/>
    <mergeCell ref="B2:C7"/>
    <mergeCell ref="F2:G2"/>
    <mergeCell ref="H2:I2"/>
    <mergeCell ref="J2:K2"/>
    <mergeCell ref="D1:D7"/>
    <mergeCell ref="F1:G1"/>
    <mergeCell ref="H1:I1"/>
    <mergeCell ref="J1:K1"/>
    <mergeCell ref="F3:G3"/>
    <mergeCell ref="H3:I3"/>
    <mergeCell ref="J3:K3"/>
    <mergeCell ref="F4:G4"/>
    <mergeCell ref="H4:I4"/>
    <mergeCell ref="J4:K4"/>
    <mergeCell ref="F5:G5"/>
    <mergeCell ref="L4:M4"/>
    <mergeCell ref="P4:Q4"/>
    <mergeCell ref="R4:S4"/>
    <mergeCell ref="T4:U4"/>
    <mergeCell ref="T5:U5"/>
    <mergeCell ref="R5:S5"/>
    <mergeCell ref="P5:Q5"/>
    <mergeCell ref="B8:C8"/>
    <mergeCell ref="T7:U7"/>
    <mergeCell ref="P6:Q6"/>
    <mergeCell ref="R6:S6"/>
    <mergeCell ref="T6:U6"/>
    <mergeCell ref="F7:G7"/>
    <mergeCell ref="H7:I7"/>
    <mergeCell ref="J7:K7"/>
    <mergeCell ref="L7:M7"/>
    <mergeCell ref="P7:Q7"/>
    <mergeCell ref="R7:S7"/>
    <mergeCell ref="L6:M6"/>
    <mergeCell ref="H5:I5"/>
    <mergeCell ref="J5:K5"/>
    <mergeCell ref="L5:M5"/>
    <mergeCell ref="F6:G6"/>
    <mergeCell ref="H6:I6"/>
    <mergeCell ref="J6:K6"/>
  </mergeCells>
  <printOptions horizontalCentered="1" verticalCentered="1"/>
  <pageMargins left="0" right="0" top="0" bottom="0" header="0.51181102362204722" footer="0.51181102362204722"/>
  <pageSetup paperSize="9" orientation="landscape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7129D-8108-46CB-A112-2DE8062CEDD0}">
  <sheetPr>
    <pageSetUpPr fitToPage="1"/>
  </sheetPr>
  <dimension ref="A1:Y21"/>
  <sheetViews>
    <sheetView showZeros="0" zoomScaleNormal="100" workbookViewId="0">
      <selection activeCell="Z18" sqref="Z18"/>
    </sheetView>
  </sheetViews>
  <sheetFormatPr baseColWidth="10" defaultColWidth="11.44140625" defaultRowHeight="13.8" x14ac:dyDescent="0.25"/>
  <cols>
    <col min="1" max="1" width="3.33203125" style="1" customWidth="1"/>
    <col min="2" max="2" width="16.6640625" style="1" customWidth="1"/>
    <col min="3" max="3" width="27.44140625" style="1" customWidth="1"/>
    <col min="4" max="4" width="2.44140625" style="1" customWidth="1"/>
    <col min="5" max="5" width="4.6640625" style="1" customWidth="1"/>
    <col min="6" max="18" width="3.88671875" style="1" customWidth="1"/>
    <col min="19" max="19" width="3.88671875" style="20" customWidth="1"/>
    <col min="20" max="21" width="3.88671875" style="1" customWidth="1"/>
    <col min="22" max="22" width="3.44140625" style="21" customWidth="1"/>
    <col min="23" max="23" width="0" style="1" hidden="1" customWidth="1"/>
    <col min="24" max="24" width="7.44140625" style="1" customWidth="1"/>
    <col min="25" max="25" width="10.109375" style="24" customWidth="1"/>
    <col min="26" max="26" width="4.6640625" style="1" customWidth="1"/>
    <col min="27" max="16384" width="11.44140625" style="1"/>
  </cols>
  <sheetData>
    <row r="1" spans="1:25" ht="87" customHeight="1" x14ac:dyDescent="0.25">
      <c r="A1" s="22"/>
      <c r="B1" s="23" t="s">
        <v>1</v>
      </c>
      <c r="C1" s="23" t="s">
        <v>2</v>
      </c>
      <c r="D1" s="195" t="s">
        <v>33</v>
      </c>
      <c r="E1" s="37"/>
      <c r="F1" s="198" t="s">
        <v>72</v>
      </c>
      <c r="G1" s="199"/>
      <c r="H1" s="198" t="s">
        <v>182</v>
      </c>
      <c r="I1" s="199"/>
      <c r="J1" s="198" t="s">
        <v>183</v>
      </c>
      <c r="K1" s="199"/>
      <c r="L1" s="198" t="s">
        <v>184</v>
      </c>
      <c r="M1" s="199"/>
      <c r="N1" s="193" t="s">
        <v>77</v>
      </c>
      <c r="O1" s="194"/>
      <c r="P1" s="198" t="s">
        <v>185</v>
      </c>
      <c r="Q1" s="199"/>
      <c r="R1" s="198" t="s">
        <v>180</v>
      </c>
      <c r="S1" s="199"/>
      <c r="T1" s="198" t="s">
        <v>181</v>
      </c>
      <c r="U1" s="199"/>
      <c r="V1" s="195"/>
    </row>
    <row r="2" spans="1:25" ht="12.75" customHeight="1" x14ac:dyDescent="0.25">
      <c r="A2" s="200"/>
      <c r="B2" s="179" t="s">
        <v>71</v>
      </c>
      <c r="C2" s="180"/>
      <c r="D2" s="196"/>
      <c r="E2" s="38">
        <v>9</v>
      </c>
      <c r="F2" s="175"/>
      <c r="G2" s="176"/>
      <c r="H2" s="175"/>
      <c r="I2" s="176"/>
      <c r="J2" s="175"/>
      <c r="K2" s="176"/>
      <c r="L2" s="175"/>
      <c r="M2" s="176"/>
      <c r="N2" s="185" t="s">
        <v>158</v>
      </c>
      <c r="O2" s="186"/>
      <c r="P2" s="175"/>
      <c r="Q2" s="176"/>
      <c r="R2" s="175"/>
      <c r="S2" s="176"/>
      <c r="T2" s="175"/>
      <c r="U2" s="176"/>
      <c r="V2" s="196"/>
    </row>
    <row r="3" spans="1:25" ht="12.75" customHeight="1" x14ac:dyDescent="0.25">
      <c r="A3" s="201"/>
      <c r="B3" s="181"/>
      <c r="C3" s="182"/>
      <c r="D3" s="196"/>
      <c r="E3" s="39">
        <v>11</v>
      </c>
      <c r="F3" s="177"/>
      <c r="G3" s="178"/>
      <c r="H3" s="177"/>
      <c r="I3" s="178"/>
      <c r="J3" s="177"/>
      <c r="K3" s="178"/>
      <c r="L3" s="177"/>
      <c r="M3" s="178"/>
      <c r="N3" s="187"/>
      <c r="O3" s="188"/>
      <c r="P3" s="177"/>
      <c r="Q3" s="178"/>
      <c r="R3" s="177"/>
      <c r="S3" s="178"/>
      <c r="T3" s="177"/>
      <c r="U3" s="178"/>
      <c r="V3" s="196"/>
    </row>
    <row r="4" spans="1:25" ht="12.75" customHeight="1" x14ac:dyDescent="0.25">
      <c r="A4" s="201"/>
      <c r="B4" s="181"/>
      <c r="C4" s="182"/>
      <c r="D4" s="203"/>
      <c r="E4" s="39">
        <v>13</v>
      </c>
      <c r="F4" s="175"/>
      <c r="G4" s="176"/>
      <c r="H4" s="177"/>
      <c r="I4" s="178"/>
      <c r="J4" s="177"/>
      <c r="K4" s="178"/>
      <c r="L4" s="177"/>
      <c r="M4" s="178"/>
      <c r="N4" s="187"/>
      <c r="O4" s="188"/>
      <c r="P4" s="177"/>
      <c r="Q4" s="178"/>
      <c r="R4" s="177"/>
      <c r="S4" s="178"/>
      <c r="T4" s="177"/>
      <c r="U4" s="178"/>
      <c r="V4" s="196"/>
    </row>
    <row r="5" spans="1:25" ht="12.75" customHeight="1" x14ac:dyDescent="0.25">
      <c r="A5" s="201"/>
      <c r="B5" s="181"/>
      <c r="C5" s="182"/>
      <c r="D5" s="203"/>
      <c r="E5" s="39">
        <v>15</v>
      </c>
      <c r="F5" s="177"/>
      <c r="G5" s="178"/>
      <c r="H5" s="177"/>
      <c r="I5" s="178"/>
      <c r="J5" s="177"/>
      <c r="K5" s="178"/>
      <c r="L5" s="177"/>
      <c r="M5" s="178"/>
      <c r="N5" s="187"/>
      <c r="O5" s="188"/>
      <c r="P5" s="177"/>
      <c r="Q5" s="178"/>
      <c r="R5" s="177"/>
      <c r="S5" s="178"/>
      <c r="T5" s="177"/>
      <c r="U5" s="178"/>
      <c r="V5" s="196"/>
    </row>
    <row r="6" spans="1:25" ht="12.75" customHeight="1" x14ac:dyDescent="0.25">
      <c r="A6" s="201"/>
      <c r="B6" s="181"/>
      <c r="C6" s="182"/>
      <c r="D6" s="203"/>
      <c r="E6" s="39">
        <v>17</v>
      </c>
      <c r="F6" s="177"/>
      <c r="G6" s="178"/>
      <c r="H6" s="177"/>
      <c r="I6" s="178"/>
      <c r="J6" s="177"/>
      <c r="K6" s="178"/>
      <c r="L6" s="177"/>
      <c r="M6" s="178"/>
      <c r="N6" s="187"/>
      <c r="O6" s="188"/>
      <c r="P6" s="177">
        <v>22.1</v>
      </c>
      <c r="Q6" s="178"/>
      <c r="R6" s="177"/>
      <c r="S6" s="178"/>
      <c r="T6" s="177"/>
      <c r="U6" s="178"/>
      <c r="V6" s="196"/>
    </row>
    <row r="7" spans="1:25" ht="12.75" customHeight="1" x14ac:dyDescent="0.25">
      <c r="A7" s="202"/>
      <c r="B7" s="183"/>
      <c r="C7" s="184"/>
      <c r="D7" s="203"/>
      <c r="E7" s="40" t="s">
        <v>3</v>
      </c>
      <c r="F7" s="191"/>
      <c r="G7" s="192"/>
      <c r="H7" s="177"/>
      <c r="I7" s="178"/>
      <c r="J7" s="177">
        <v>27</v>
      </c>
      <c r="K7" s="178"/>
      <c r="L7" s="177"/>
      <c r="M7" s="178"/>
      <c r="N7" s="189"/>
      <c r="O7" s="190"/>
      <c r="P7" s="177">
        <v>37.9</v>
      </c>
      <c r="Q7" s="178"/>
      <c r="R7" s="177"/>
      <c r="S7" s="178"/>
      <c r="T7" s="177"/>
      <c r="U7" s="178"/>
      <c r="V7" s="196"/>
    </row>
    <row r="8" spans="1:25" ht="38.1" customHeight="1" x14ac:dyDescent="0.25">
      <c r="A8" s="29"/>
      <c r="B8" s="171" t="s">
        <v>62</v>
      </c>
      <c r="C8" s="172"/>
      <c r="D8" s="27"/>
      <c r="E8" s="85"/>
      <c r="F8" s="48" t="s">
        <v>4</v>
      </c>
      <c r="G8" s="51" t="s">
        <v>5</v>
      </c>
      <c r="H8" s="48" t="s">
        <v>4</v>
      </c>
      <c r="I8" s="42" t="s">
        <v>5</v>
      </c>
      <c r="J8" s="48" t="s">
        <v>4</v>
      </c>
      <c r="K8" s="42" t="s">
        <v>5</v>
      </c>
      <c r="L8" s="48" t="s">
        <v>4</v>
      </c>
      <c r="M8" s="42" t="s">
        <v>5</v>
      </c>
      <c r="N8" s="48" t="s">
        <v>4</v>
      </c>
      <c r="O8" s="42" t="s">
        <v>5</v>
      </c>
      <c r="P8" s="49" t="s">
        <v>46</v>
      </c>
      <c r="Q8" s="45" t="s">
        <v>47</v>
      </c>
      <c r="R8" s="48" t="s">
        <v>4</v>
      </c>
      <c r="S8" s="43" t="s">
        <v>5</v>
      </c>
      <c r="T8" s="50" t="s">
        <v>4</v>
      </c>
      <c r="U8" s="44" t="s">
        <v>5</v>
      </c>
      <c r="V8" s="19"/>
    </row>
    <row r="9" spans="1:25" s="71" customFormat="1" ht="10.199999999999999" x14ac:dyDescent="0.2">
      <c r="A9" s="85" t="s">
        <v>6</v>
      </c>
      <c r="B9" s="106" t="s">
        <v>170</v>
      </c>
      <c r="C9" s="60" t="s">
        <v>118</v>
      </c>
      <c r="D9" s="101">
        <f>COUNTIF(F9:U9,"*)")</f>
        <v>1</v>
      </c>
      <c r="E9" s="133">
        <f>SUM(G9+I9+K9+M9+O9+Q9+S9+U9)</f>
        <v>65</v>
      </c>
      <c r="F9" s="64" t="s">
        <v>165</v>
      </c>
      <c r="G9" s="67"/>
      <c r="H9" s="64" t="s">
        <v>134</v>
      </c>
      <c r="I9" s="67"/>
      <c r="J9" s="64">
        <v>8</v>
      </c>
      <c r="K9" s="67">
        <v>9</v>
      </c>
      <c r="L9" s="64">
        <v>3</v>
      </c>
      <c r="M9" s="67">
        <v>14</v>
      </c>
      <c r="N9" s="64" t="s">
        <v>134</v>
      </c>
      <c r="O9" s="67"/>
      <c r="P9" s="102">
        <v>1</v>
      </c>
      <c r="Q9" s="105">
        <v>20</v>
      </c>
      <c r="R9" s="64">
        <v>1</v>
      </c>
      <c r="S9" s="67">
        <v>9</v>
      </c>
      <c r="T9" s="64">
        <v>1</v>
      </c>
      <c r="U9" s="160">
        <v>13</v>
      </c>
      <c r="V9" s="38"/>
      <c r="Y9" s="92"/>
    </row>
    <row r="10" spans="1:25" s="71" customFormat="1" ht="10.199999999999999" x14ac:dyDescent="0.2">
      <c r="A10" s="85" t="s">
        <v>7</v>
      </c>
      <c r="B10" s="106" t="s">
        <v>124</v>
      </c>
      <c r="C10" s="57" t="s">
        <v>125</v>
      </c>
      <c r="D10" s="57">
        <f>COUNTIF(F10:U10,"*)")</f>
        <v>1</v>
      </c>
      <c r="E10" s="133">
        <f>SUM(G10+I10+K10+M10+O10+Q10+S10+U10)</f>
        <v>50</v>
      </c>
      <c r="F10" s="72">
        <v>1</v>
      </c>
      <c r="G10" s="74">
        <v>9</v>
      </c>
      <c r="H10" s="72">
        <v>1</v>
      </c>
      <c r="I10" s="74">
        <v>9</v>
      </c>
      <c r="J10" s="72">
        <v>9</v>
      </c>
      <c r="K10" s="74">
        <v>8</v>
      </c>
      <c r="L10" s="72" t="s">
        <v>165</v>
      </c>
      <c r="M10" s="74"/>
      <c r="N10" s="72" t="s">
        <v>134</v>
      </c>
      <c r="O10" s="74"/>
      <c r="P10" s="68">
        <v>4</v>
      </c>
      <c r="Q10" s="69">
        <v>15</v>
      </c>
      <c r="R10" s="72" t="s">
        <v>134</v>
      </c>
      <c r="S10" s="74"/>
      <c r="T10" s="72">
        <v>3</v>
      </c>
      <c r="U10" s="73">
        <v>9</v>
      </c>
      <c r="V10" s="39"/>
      <c r="Y10" s="92"/>
    </row>
    <row r="11" spans="1:25" s="71" customFormat="1" ht="10.199999999999999" x14ac:dyDescent="0.2">
      <c r="A11" s="85"/>
      <c r="B11" s="111"/>
      <c r="C11" s="60"/>
      <c r="D11" s="93">
        <f>COUNTIF(F11:U11,"*)")</f>
        <v>0</v>
      </c>
      <c r="E11" s="133">
        <f t="shared" ref="E11" si="0">SUM(G11+I11+K11+M11+O11+Q11+S11+U11)</f>
        <v>0</v>
      </c>
      <c r="F11" s="77"/>
      <c r="G11" s="81"/>
      <c r="H11" s="77"/>
      <c r="I11" s="81"/>
      <c r="J11" s="77"/>
      <c r="K11" s="81"/>
      <c r="L11" s="77"/>
      <c r="M11" s="81"/>
      <c r="N11" s="77"/>
      <c r="O11" s="81"/>
      <c r="P11" s="76"/>
      <c r="Q11" s="82"/>
      <c r="R11" s="77"/>
      <c r="S11" s="81"/>
      <c r="T11" s="77"/>
      <c r="U11" s="80"/>
      <c r="V11" s="40"/>
      <c r="Y11" s="92"/>
    </row>
    <row r="12" spans="1:25" ht="36.9" customHeight="1" x14ac:dyDescent="0.25">
      <c r="A12" s="18"/>
      <c r="B12" s="171" t="s">
        <v>63</v>
      </c>
      <c r="C12" s="172"/>
      <c r="D12" s="27"/>
      <c r="E12" s="85"/>
      <c r="F12" s="50" t="s">
        <v>4</v>
      </c>
      <c r="G12" s="51" t="s">
        <v>5</v>
      </c>
      <c r="H12" s="50" t="s">
        <v>4</v>
      </c>
      <c r="I12" s="51" t="s">
        <v>5</v>
      </c>
      <c r="J12" s="50" t="s">
        <v>4</v>
      </c>
      <c r="K12" s="51" t="s">
        <v>5</v>
      </c>
      <c r="L12" s="50" t="s">
        <v>4</v>
      </c>
      <c r="M12" s="51" t="s">
        <v>5</v>
      </c>
      <c r="N12" s="50" t="s">
        <v>4</v>
      </c>
      <c r="O12" s="51" t="s">
        <v>5</v>
      </c>
      <c r="P12" s="52" t="s">
        <v>46</v>
      </c>
      <c r="Q12" s="44" t="s">
        <v>47</v>
      </c>
      <c r="R12" s="50" t="s">
        <v>4</v>
      </c>
      <c r="S12" s="53" t="s">
        <v>5</v>
      </c>
      <c r="T12" s="50" t="s">
        <v>4</v>
      </c>
      <c r="U12" s="44" t="s">
        <v>5</v>
      </c>
      <c r="V12" s="19"/>
    </row>
    <row r="13" spans="1:25" s="71" customFormat="1" ht="10.199999999999999" x14ac:dyDescent="0.2">
      <c r="A13" s="85" t="s">
        <v>6</v>
      </c>
      <c r="B13" s="107" t="s">
        <v>127</v>
      </c>
      <c r="C13" s="59" t="s">
        <v>118</v>
      </c>
      <c r="D13" s="59">
        <f t="shared" ref="D13:D20" si="1">COUNTIF(F13:U13,"*)")</f>
        <v>1</v>
      </c>
      <c r="E13" s="133">
        <f t="shared" ref="E13:E20" si="2">SUM(G13+I13+K13+M13+O13+Q13+S13+U13)</f>
        <v>87</v>
      </c>
      <c r="F13" s="88">
        <v>2</v>
      </c>
      <c r="G13" s="63">
        <v>14</v>
      </c>
      <c r="H13" s="88">
        <v>1</v>
      </c>
      <c r="I13" s="89">
        <v>16</v>
      </c>
      <c r="J13" s="88">
        <v>6</v>
      </c>
      <c r="K13" s="89">
        <v>13</v>
      </c>
      <c r="L13" s="88" t="s">
        <v>197</v>
      </c>
      <c r="M13" s="89"/>
      <c r="N13" s="88" t="s">
        <v>134</v>
      </c>
      <c r="O13" s="89"/>
      <c r="P13" s="88">
        <v>5</v>
      </c>
      <c r="Q13" s="89">
        <v>14</v>
      </c>
      <c r="R13" s="88">
        <v>3</v>
      </c>
      <c r="S13" s="89">
        <v>16</v>
      </c>
      <c r="T13" s="88">
        <v>1</v>
      </c>
      <c r="U13" s="63">
        <v>14</v>
      </c>
      <c r="V13" s="103">
        <v>12</v>
      </c>
      <c r="Y13" s="92"/>
    </row>
    <row r="14" spans="1:25" s="71" customFormat="1" ht="10.199999999999999" x14ac:dyDescent="0.2">
      <c r="A14" s="85" t="s">
        <v>7</v>
      </c>
      <c r="B14" s="106" t="s">
        <v>126</v>
      </c>
      <c r="C14" s="57" t="s">
        <v>73</v>
      </c>
      <c r="D14" s="59">
        <f t="shared" si="1"/>
        <v>1</v>
      </c>
      <c r="E14" s="133">
        <f t="shared" si="2"/>
        <v>68</v>
      </c>
      <c r="F14" s="72">
        <v>1</v>
      </c>
      <c r="G14" s="152">
        <v>16</v>
      </c>
      <c r="H14" s="72">
        <v>2</v>
      </c>
      <c r="I14" s="74">
        <v>14</v>
      </c>
      <c r="J14" s="72">
        <v>15</v>
      </c>
      <c r="K14" s="74">
        <v>4</v>
      </c>
      <c r="L14" s="88" t="s">
        <v>198</v>
      </c>
      <c r="M14" s="74"/>
      <c r="N14" s="72" t="s">
        <v>134</v>
      </c>
      <c r="O14" s="74"/>
      <c r="P14" s="72">
        <v>4</v>
      </c>
      <c r="Q14" s="74">
        <v>15</v>
      </c>
      <c r="R14" s="72">
        <v>7</v>
      </c>
      <c r="S14" s="74">
        <v>12</v>
      </c>
      <c r="T14" s="72">
        <v>5</v>
      </c>
      <c r="U14" s="73">
        <v>7</v>
      </c>
      <c r="V14" s="39">
        <v>2</v>
      </c>
      <c r="Y14" s="92"/>
    </row>
    <row r="15" spans="1:25" s="71" customFormat="1" ht="10.199999999999999" x14ac:dyDescent="0.2">
      <c r="A15" s="85" t="s">
        <v>8</v>
      </c>
      <c r="B15" s="106" t="s">
        <v>129</v>
      </c>
      <c r="C15" s="57" t="s">
        <v>78</v>
      </c>
      <c r="D15" s="59">
        <f t="shared" si="1"/>
        <v>1</v>
      </c>
      <c r="E15" s="133">
        <f t="shared" si="2"/>
        <v>55</v>
      </c>
      <c r="F15" s="72">
        <v>4</v>
      </c>
      <c r="G15" s="81">
        <v>11</v>
      </c>
      <c r="H15" s="72">
        <v>5</v>
      </c>
      <c r="I15" s="74">
        <v>10</v>
      </c>
      <c r="J15" s="72">
        <v>14</v>
      </c>
      <c r="K15" s="74">
        <v>5</v>
      </c>
      <c r="L15" s="72">
        <v>16</v>
      </c>
      <c r="M15" s="74">
        <v>3</v>
      </c>
      <c r="N15" s="72" t="s">
        <v>134</v>
      </c>
      <c r="O15" s="74"/>
      <c r="P15" s="72">
        <v>6</v>
      </c>
      <c r="Q15" s="74">
        <v>13</v>
      </c>
      <c r="R15" s="72">
        <v>6</v>
      </c>
      <c r="S15" s="74">
        <v>13</v>
      </c>
      <c r="T15" s="72" t="s">
        <v>165</v>
      </c>
      <c r="U15" s="73"/>
      <c r="V15" s="39"/>
      <c r="Y15" s="92"/>
    </row>
    <row r="16" spans="1:25" s="71" customFormat="1" ht="10.199999999999999" x14ac:dyDescent="0.2">
      <c r="A16" s="85" t="s">
        <v>9</v>
      </c>
      <c r="B16" s="106" t="s">
        <v>131</v>
      </c>
      <c r="C16" s="57" t="s">
        <v>15</v>
      </c>
      <c r="D16" s="59">
        <f t="shared" si="1"/>
        <v>1</v>
      </c>
      <c r="E16" s="133">
        <f t="shared" si="2"/>
        <v>54</v>
      </c>
      <c r="F16" s="72">
        <v>6</v>
      </c>
      <c r="G16" s="81">
        <v>9</v>
      </c>
      <c r="H16" s="72">
        <v>4</v>
      </c>
      <c r="I16" s="81">
        <v>11</v>
      </c>
      <c r="J16" s="72" t="s">
        <v>165</v>
      </c>
      <c r="K16" s="81"/>
      <c r="L16" s="72" t="s">
        <v>134</v>
      </c>
      <c r="M16" s="81"/>
      <c r="N16" s="72" t="s">
        <v>134</v>
      </c>
      <c r="O16" s="81"/>
      <c r="P16" s="72">
        <v>12</v>
      </c>
      <c r="Q16" s="81">
        <v>7</v>
      </c>
      <c r="R16" s="88">
        <v>4</v>
      </c>
      <c r="S16" s="81">
        <v>15</v>
      </c>
      <c r="T16" s="88">
        <v>2</v>
      </c>
      <c r="U16" s="80">
        <v>12</v>
      </c>
      <c r="V16" s="39"/>
      <c r="Y16" s="92"/>
    </row>
    <row r="17" spans="1:25" s="71" customFormat="1" ht="10.199999999999999" x14ac:dyDescent="0.2">
      <c r="A17" s="85" t="s">
        <v>10</v>
      </c>
      <c r="B17" s="106" t="s">
        <v>130</v>
      </c>
      <c r="C17" s="57" t="s">
        <v>15</v>
      </c>
      <c r="D17" s="59">
        <f t="shared" si="1"/>
        <v>1</v>
      </c>
      <c r="E17" s="133">
        <f t="shared" si="2"/>
        <v>40</v>
      </c>
      <c r="F17" s="72">
        <v>5</v>
      </c>
      <c r="G17" s="81">
        <v>10</v>
      </c>
      <c r="H17" s="72">
        <v>3</v>
      </c>
      <c r="I17" s="81">
        <v>12</v>
      </c>
      <c r="J17" s="72" t="s">
        <v>165</v>
      </c>
      <c r="K17" s="81"/>
      <c r="L17" s="88">
        <v>18</v>
      </c>
      <c r="M17" s="81">
        <v>1</v>
      </c>
      <c r="N17" s="72" t="s">
        <v>134</v>
      </c>
      <c r="O17" s="81"/>
      <c r="P17" s="72">
        <v>22</v>
      </c>
      <c r="Q17" s="81">
        <v>1</v>
      </c>
      <c r="R17" s="77">
        <v>9</v>
      </c>
      <c r="S17" s="81">
        <v>10</v>
      </c>
      <c r="T17" s="77">
        <v>6</v>
      </c>
      <c r="U17" s="80">
        <v>6</v>
      </c>
      <c r="V17" s="39"/>
      <c r="Y17" s="92"/>
    </row>
    <row r="18" spans="1:25" s="71" customFormat="1" ht="10.199999999999999" x14ac:dyDescent="0.2">
      <c r="A18" s="85" t="s">
        <v>11</v>
      </c>
      <c r="B18" s="106" t="s">
        <v>132</v>
      </c>
      <c r="C18" s="57" t="s">
        <v>53</v>
      </c>
      <c r="D18" s="59">
        <f t="shared" si="1"/>
        <v>1</v>
      </c>
      <c r="E18" s="133">
        <f t="shared" si="2"/>
        <v>29</v>
      </c>
      <c r="F18" s="72">
        <v>7</v>
      </c>
      <c r="G18" s="81">
        <v>8</v>
      </c>
      <c r="H18" s="72">
        <v>6</v>
      </c>
      <c r="I18" s="74">
        <v>9</v>
      </c>
      <c r="J18" s="72" t="s">
        <v>165</v>
      </c>
      <c r="K18" s="74"/>
      <c r="L18" s="72" t="s">
        <v>134</v>
      </c>
      <c r="M18" s="74"/>
      <c r="N18" s="72" t="s">
        <v>134</v>
      </c>
      <c r="O18" s="74"/>
      <c r="P18" s="72">
        <v>34</v>
      </c>
      <c r="Q18" s="74">
        <v>1</v>
      </c>
      <c r="R18" s="72">
        <v>8</v>
      </c>
      <c r="S18" s="74">
        <v>11</v>
      </c>
      <c r="T18" s="72" t="s">
        <v>134</v>
      </c>
      <c r="U18" s="73"/>
      <c r="V18" s="39"/>
      <c r="Y18" s="92"/>
    </row>
    <row r="19" spans="1:25" s="71" customFormat="1" ht="10.199999999999999" x14ac:dyDescent="0.2">
      <c r="A19" s="85" t="s">
        <v>12</v>
      </c>
      <c r="B19" s="106" t="s">
        <v>133</v>
      </c>
      <c r="C19" s="57" t="s">
        <v>78</v>
      </c>
      <c r="D19" s="59">
        <f t="shared" si="1"/>
        <v>1</v>
      </c>
      <c r="E19" s="133">
        <f t="shared" si="2"/>
        <v>24</v>
      </c>
      <c r="F19" s="72">
        <v>8</v>
      </c>
      <c r="G19" s="81">
        <v>7</v>
      </c>
      <c r="H19" s="72">
        <v>8</v>
      </c>
      <c r="I19" s="81">
        <v>7</v>
      </c>
      <c r="J19" s="72">
        <v>20</v>
      </c>
      <c r="K19" s="81">
        <v>1</v>
      </c>
      <c r="L19" s="88" t="s">
        <v>165</v>
      </c>
      <c r="M19" s="81"/>
      <c r="N19" s="72" t="s">
        <v>134</v>
      </c>
      <c r="O19" s="81"/>
      <c r="P19" s="72" t="s">
        <v>134</v>
      </c>
      <c r="Q19" s="81"/>
      <c r="R19" s="77">
        <v>10</v>
      </c>
      <c r="S19" s="81">
        <v>9</v>
      </c>
      <c r="T19" s="72" t="s">
        <v>134</v>
      </c>
      <c r="U19" s="80"/>
      <c r="V19" s="39"/>
      <c r="Y19" s="92"/>
    </row>
    <row r="20" spans="1:25" s="71" customFormat="1" ht="10.199999999999999" x14ac:dyDescent="0.2">
      <c r="A20" s="85" t="s">
        <v>13</v>
      </c>
      <c r="B20" s="106" t="s">
        <v>128</v>
      </c>
      <c r="C20" s="60" t="s">
        <v>85</v>
      </c>
      <c r="D20" s="59">
        <f t="shared" si="1"/>
        <v>1</v>
      </c>
      <c r="E20" s="133">
        <f t="shared" si="2"/>
        <v>21</v>
      </c>
      <c r="F20" s="72">
        <v>3</v>
      </c>
      <c r="G20" s="81">
        <v>12</v>
      </c>
      <c r="H20" s="72">
        <v>7</v>
      </c>
      <c r="I20" s="81">
        <v>8</v>
      </c>
      <c r="J20" s="72">
        <v>21</v>
      </c>
      <c r="K20" s="81">
        <v>1</v>
      </c>
      <c r="L20" s="77" t="s">
        <v>165</v>
      </c>
      <c r="M20" s="81"/>
      <c r="N20" s="77" t="s">
        <v>134</v>
      </c>
      <c r="O20" s="81"/>
      <c r="P20" s="77" t="s">
        <v>134</v>
      </c>
      <c r="Q20" s="81"/>
      <c r="R20" s="77" t="s">
        <v>134</v>
      </c>
      <c r="S20" s="81"/>
      <c r="T20" s="77" t="s">
        <v>134</v>
      </c>
      <c r="U20" s="80"/>
      <c r="V20" s="39"/>
      <c r="Y20" s="92"/>
    </row>
    <row r="21" spans="1:25" s="71" customFormat="1" ht="10.199999999999999" x14ac:dyDescent="0.2">
      <c r="A21" s="85"/>
      <c r="B21" s="79"/>
      <c r="C21" s="79"/>
      <c r="D21" s="83">
        <f t="shared" ref="D21" si="3">COUNTIF(F21:U21,"*)")</f>
        <v>0</v>
      </c>
      <c r="E21" s="138">
        <f t="shared" ref="E21" si="4">SUM(G21+I21+K21+M21+O21+Q21+S21+U21)</f>
        <v>0</v>
      </c>
      <c r="F21" s="95"/>
      <c r="G21" s="96"/>
      <c r="H21" s="95"/>
      <c r="I21" s="96"/>
      <c r="J21" s="95"/>
      <c r="K21" s="96"/>
      <c r="L21" s="95"/>
      <c r="M21" s="96"/>
      <c r="N21" s="95"/>
      <c r="O21" s="96"/>
      <c r="P21" s="97"/>
      <c r="Q21" s="98"/>
      <c r="R21" s="95"/>
      <c r="S21" s="96"/>
      <c r="T21" s="95"/>
      <c r="U21" s="99"/>
      <c r="V21" s="100"/>
      <c r="Y21" s="92"/>
    </row>
  </sheetData>
  <mergeCells count="57">
    <mergeCell ref="P1:Q1"/>
    <mergeCell ref="R1:S1"/>
    <mergeCell ref="T1:U1"/>
    <mergeCell ref="V1:V7"/>
    <mergeCell ref="A2:A7"/>
    <mergeCell ref="B2:C7"/>
    <mergeCell ref="F2:G2"/>
    <mergeCell ref="H2:I2"/>
    <mergeCell ref="J2:K2"/>
    <mergeCell ref="L2:M2"/>
    <mergeCell ref="D1:D7"/>
    <mergeCell ref="F1:G1"/>
    <mergeCell ref="H1:I1"/>
    <mergeCell ref="J1:K1"/>
    <mergeCell ref="L1:M1"/>
    <mergeCell ref="N1:O1"/>
    <mergeCell ref="P2:Q2"/>
    <mergeCell ref="R2:S2"/>
    <mergeCell ref="T2:U2"/>
    <mergeCell ref="F3:G3"/>
    <mergeCell ref="H3:I3"/>
    <mergeCell ref="J3:K3"/>
    <mergeCell ref="L3:M3"/>
    <mergeCell ref="P3:Q3"/>
    <mergeCell ref="R3:S3"/>
    <mergeCell ref="N2:O7"/>
    <mergeCell ref="T3:U3"/>
    <mergeCell ref="F4:G4"/>
    <mergeCell ref="H4:I4"/>
    <mergeCell ref="J4:K4"/>
    <mergeCell ref="L4:M4"/>
    <mergeCell ref="P4:Q4"/>
    <mergeCell ref="R4:S4"/>
    <mergeCell ref="T4:U4"/>
    <mergeCell ref="T5:U5"/>
    <mergeCell ref="B8:C8"/>
    <mergeCell ref="B12:C12"/>
    <mergeCell ref="T7:U7"/>
    <mergeCell ref="P6:Q6"/>
    <mergeCell ref="R6:S6"/>
    <mergeCell ref="T6:U6"/>
    <mergeCell ref="F7:G7"/>
    <mergeCell ref="H7:I7"/>
    <mergeCell ref="J7:K7"/>
    <mergeCell ref="L7:M7"/>
    <mergeCell ref="P7:Q7"/>
    <mergeCell ref="R7:S7"/>
    <mergeCell ref="L6:M6"/>
    <mergeCell ref="F6:G6"/>
    <mergeCell ref="H6:I6"/>
    <mergeCell ref="J6:K6"/>
    <mergeCell ref="P5:Q5"/>
    <mergeCell ref="R5:S5"/>
    <mergeCell ref="F5:G5"/>
    <mergeCell ref="H5:I5"/>
    <mergeCell ref="J5:K5"/>
    <mergeCell ref="L5:M5"/>
  </mergeCells>
  <printOptions horizontalCentered="1" verticalCentered="1"/>
  <pageMargins left="0" right="0" top="0" bottom="0" header="0.51181102362204722" footer="0.51181102362204722"/>
  <pageSetup paperSize="9" orientation="landscape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A7630-8B99-4024-B18B-6EA28BA50135}">
  <sheetPr>
    <pageSetUpPr fitToPage="1"/>
  </sheetPr>
  <dimension ref="A1:Y17"/>
  <sheetViews>
    <sheetView showZeros="0" zoomScaleNormal="100" workbookViewId="0">
      <pane ySplit="7" topLeftCell="A8" activePane="bottomLeft" state="frozen"/>
      <selection activeCell="Z18" sqref="Z18"/>
      <selection pane="bottomLeft" activeCell="Z18" sqref="Z18"/>
    </sheetView>
  </sheetViews>
  <sheetFormatPr baseColWidth="10" defaultColWidth="11.44140625" defaultRowHeight="13.8" x14ac:dyDescent="0.25"/>
  <cols>
    <col min="1" max="1" width="3.33203125" style="1" customWidth="1"/>
    <col min="2" max="2" width="16.6640625" style="1" customWidth="1"/>
    <col min="3" max="3" width="27.44140625" style="1" customWidth="1"/>
    <col min="4" max="4" width="2.44140625" style="1" customWidth="1"/>
    <col min="5" max="5" width="4.6640625" style="1" customWidth="1"/>
    <col min="6" max="18" width="3.88671875" style="1" customWidth="1"/>
    <col min="19" max="19" width="3.88671875" style="20" customWidth="1"/>
    <col min="20" max="21" width="3.88671875" style="1" customWidth="1"/>
    <col min="22" max="22" width="3.44140625" style="21" customWidth="1"/>
    <col min="23" max="23" width="0" style="1" hidden="1" customWidth="1"/>
    <col min="24" max="24" width="7.44140625" style="1" customWidth="1"/>
    <col min="25" max="25" width="10.109375" style="24" customWidth="1"/>
    <col min="26" max="26" width="4.6640625" style="1" customWidth="1"/>
    <col min="27" max="16384" width="11.44140625" style="1"/>
  </cols>
  <sheetData>
    <row r="1" spans="1:25" ht="87" customHeight="1" x14ac:dyDescent="0.25">
      <c r="A1" s="22"/>
      <c r="B1" s="23" t="s">
        <v>1</v>
      </c>
      <c r="C1" s="23" t="s">
        <v>2</v>
      </c>
      <c r="D1" s="195" t="s">
        <v>33</v>
      </c>
      <c r="E1" s="37"/>
      <c r="F1" s="198" t="s">
        <v>72</v>
      </c>
      <c r="G1" s="199"/>
      <c r="H1" s="198" t="s">
        <v>182</v>
      </c>
      <c r="I1" s="199"/>
      <c r="J1" s="198" t="s">
        <v>183</v>
      </c>
      <c r="K1" s="199"/>
      <c r="L1" s="198" t="s">
        <v>184</v>
      </c>
      <c r="M1" s="199"/>
      <c r="N1" s="193" t="s">
        <v>77</v>
      </c>
      <c r="O1" s="194"/>
      <c r="P1" s="198" t="s">
        <v>185</v>
      </c>
      <c r="Q1" s="199"/>
      <c r="R1" s="198" t="s">
        <v>180</v>
      </c>
      <c r="S1" s="199"/>
      <c r="T1" s="198" t="s">
        <v>181</v>
      </c>
      <c r="U1" s="199"/>
      <c r="V1" s="195"/>
    </row>
    <row r="2" spans="1:25" ht="12.75" customHeight="1" x14ac:dyDescent="0.25">
      <c r="A2" s="200"/>
      <c r="B2" s="179" t="s">
        <v>71</v>
      </c>
      <c r="C2" s="180"/>
      <c r="D2" s="196"/>
      <c r="E2" s="38">
        <v>9</v>
      </c>
      <c r="F2" s="175"/>
      <c r="G2" s="176"/>
      <c r="H2" s="175"/>
      <c r="I2" s="176"/>
      <c r="J2" s="175"/>
      <c r="K2" s="176"/>
      <c r="L2" s="175"/>
      <c r="M2" s="176"/>
      <c r="N2" s="185" t="s">
        <v>158</v>
      </c>
      <c r="O2" s="186"/>
      <c r="P2" s="175"/>
      <c r="Q2" s="176"/>
      <c r="R2" s="175"/>
      <c r="S2" s="176"/>
      <c r="T2" s="175"/>
      <c r="U2" s="176"/>
      <c r="V2" s="196"/>
    </row>
    <row r="3" spans="1:25" ht="12.75" customHeight="1" x14ac:dyDescent="0.25">
      <c r="A3" s="201"/>
      <c r="B3" s="181"/>
      <c r="C3" s="182"/>
      <c r="D3" s="196"/>
      <c r="E3" s="39">
        <v>11</v>
      </c>
      <c r="F3" s="177"/>
      <c r="G3" s="178"/>
      <c r="H3" s="177"/>
      <c r="I3" s="178"/>
      <c r="J3" s="177"/>
      <c r="K3" s="178"/>
      <c r="L3" s="177"/>
      <c r="M3" s="178"/>
      <c r="N3" s="187"/>
      <c r="O3" s="188"/>
      <c r="P3" s="177"/>
      <c r="Q3" s="178"/>
      <c r="R3" s="177"/>
      <c r="S3" s="178"/>
      <c r="T3" s="177"/>
      <c r="U3" s="178"/>
      <c r="V3" s="196"/>
    </row>
    <row r="4" spans="1:25" ht="12.75" customHeight="1" x14ac:dyDescent="0.25">
      <c r="A4" s="201"/>
      <c r="B4" s="181"/>
      <c r="C4" s="182"/>
      <c r="D4" s="203"/>
      <c r="E4" s="39">
        <v>13</v>
      </c>
      <c r="F4" s="175"/>
      <c r="G4" s="176"/>
      <c r="H4" s="177"/>
      <c r="I4" s="178"/>
      <c r="J4" s="177"/>
      <c r="K4" s="178"/>
      <c r="L4" s="177"/>
      <c r="M4" s="178"/>
      <c r="N4" s="187"/>
      <c r="O4" s="188"/>
      <c r="P4" s="177"/>
      <c r="Q4" s="178"/>
      <c r="R4" s="177"/>
      <c r="S4" s="178"/>
      <c r="T4" s="177"/>
      <c r="U4" s="178"/>
      <c r="V4" s="196"/>
    </row>
    <row r="5" spans="1:25" ht="12.75" customHeight="1" x14ac:dyDescent="0.25">
      <c r="A5" s="201"/>
      <c r="B5" s="181"/>
      <c r="C5" s="182"/>
      <c r="D5" s="203"/>
      <c r="E5" s="39">
        <v>15</v>
      </c>
      <c r="F5" s="177"/>
      <c r="G5" s="178"/>
      <c r="H5" s="177"/>
      <c r="I5" s="178"/>
      <c r="J5" s="177"/>
      <c r="K5" s="178"/>
      <c r="L5" s="177"/>
      <c r="M5" s="178"/>
      <c r="N5" s="187"/>
      <c r="O5" s="188"/>
      <c r="P5" s="177"/>
      <c r="Q5" s="178"/>
      <c r="R5" s="177"/>
      <c r="S5" s="178"/>
      <c r="T5" s="177"/>
      <c r="U5" s="178"/>
      <c r="V5" s="196"/>
    </row>
    <row r="6" spans="1:25" ht="12.75" customHeight="1" x14ac:dyDescent="0.25">
      <c r="A6" s="201"/>
      <c r="B6" s="181"/>
      <c r="C6" s="182"/>
      <c r="D6" s="203"/>
      <c r="E6" s="39">
        <v>17</v>
      </c>
      <c r="F6" s="177"/>
      <c r="G6" s="178"/>
      <c r="H6" s="177"/>
      <c r="I6" s="178"/>
      <c r="J6" s="177"/>
      <c r="K6" s="178"/>
      <c r="L6" s="177"/>
      <c r="M6" s="178"/>
      <c r="N6" s="187"/>
      <c r="O6" s="188"/>
      <c r="P6" s="177">
        <v>22.1</v>
      </c>
      <c r="Q6" s="178"/>
      <c r="R6" s="177"/>
      <c r="S6" s="178"/>
      <c r="T6" s="177"/>
      <c r="U6" s="178"/>
      <c r="V6" s="196"/>
    </row>
    <row r="7" spans="1:25" ht="12.75" customHeight="1" x14ac:dyDescent="0.25">
      <c r="A7" s="202"/>
      <c r="B7" s="183"/>
      <c r="C7" s="184"/>
      <c r="D7" s="203"/>
      <c r="E7" s="40" t="s">
        <v>3</v>
      </c>
      <c r="F7" s="191"/>
      <c r="G7" s="192"/>
      <c r="H7" s="177"/>
      <c r="I7" s="178"/>
      <c r="J7" s="177">
        <v>27</v>
      </c>
      <c r="K7" s="178"/>
      <c r="L7" s="177"/>
      <c r="M7" s="178"/>
      <c r="N7" s="189"/>
      <c r="O7" s="190"/>
      <c r="P7" s="177">
        <v>37.9</v>
      </c>
      <c r="Q7" s="178"/>
      <c r="R7" s="177"/>
      <c r="S7" s="178"/>
      <c r="T7" s="177"/>
      <c r="U7" s="178"/>
      <c r="V7" s="196"/>
    </row>
    <row r="8" spans="1:25" ht="38.1" customHeight="1" x14ac:dyDescent="0.25">
      <c r="A8" s="29"/>
      <c r="B8" s="171" t="s">
        <v>64</v>
      </c>
      <c r="C8" s="172"/>
      <c r="D8" s="27"/>
      <c r="E8" s="85"/>
      <c r="F8" s="48" t="s">
        <v>4</v>
      </c>
      <c r="G8" s="51" t="s">
        <v>5</v>
      </c>
      <c r="H8" s="48" t="s">
        <v>4</v>
      </c>
      <c r="I8" s="42" t="s">
        <v>5</v>
      </c>
      <c r="J8" s="48" t="s">
        <v>4</v>
      </c>
      <c r="K8" s="42" t="s">
        <v>5</v>
      </c>
      <c r="L8" s="48" t="s">
        <v>4</v>
      </c>
      <c r="M8" s="42" t="s">
        <v>5</v>
      </c>
      <c r="N8" s="48" t="s">
        <v>4</v>
      </c>
      <c r="O8" s="42" t="s">
        <v>5</v>
      </c>
      <c r="P8" s="49" t="s">
        <v>46</v>
      </c>
      <c r="Q8" s="45" t="s">
        <v>47</v>
      </c>
      <c r="R8" s="48" t="s">
        <v>4</v>
      </c>
      <c r="S8" s="43" t="s">
        <v>5</v>
      </c>
      <c r="T8" s="50" t="s">
        <v>4</v>
      </c>
      <c r="U8" s="44" t="s">
        <v>5</v>
      </c>
      <c r="V8" s="19"/>
    </row>
    <row r="9" spans="1:25" s="71" customFormat="1" ht="10.199999999999999" x14ac:dyDescent="0.2">
      <c r="A9" s="85" t="s">
        <v>6</v>
      </c>
      <c r="B9" s="104" t="s">
        <v>178</v>
      </c>
      <c r="C9" s="57" t="s">
        <v>85</v>
      </c>
      <c r="D9" s="101">
        <f t="shared" ref="D9:D10" si="0">COUNTIF(F9:U9,"*)")</f>
        <v>1</v>
      </c>
      <c r="E9" s="133">
        <f>SUM(G9+I9+K9+M9+O9+Q9+S9+U9)</f>
        <v>20</v>
      </c>
      <c r="F9" s="64" t="s">
        <v>134</v>
      </c>
      <c r="G9" s="67"/>
      <c r="H9" s="64" t="s">
        <v>165</v>
      </c>
      <c r="I9" s="67"/>
      <c r="J9" s="64" t="s">
        <v>134</v>
      </c>
      <c r="K9" s="67"/>
      <c r="L9" s="64" t="s">
        <v>134</v>
      </c>
      <c r="M9" s="67"/>
      <c r="N9" s="64" t="s">
        <v>134</v>
      </c>
      <c r="O9" s="67"/>
      <c r="P9" s="102">
        <v>1</v>
      </c>
      <c r="Q9" s="105">
        <v>20</v>
      </c>
      <c r="R9" s="64" t="s">
        <v>134</v>
      </c>
      <c r="S9" s="67"/>
      <c r="T9" s="64" t="s">
        <v>134</v>
      </c>
      <c r="U9" s="160"/>
      <c r="V9" s="38"/>
      <c r="Y9" s="92"/>
    </row>
    <row r="10" spans="1:25" s="71" customFormat="1" ht="10.199999999999999" x14ac:dyDescent="0.2">
      <c r="A10" s="85"/>
      <c r="B10" s="57"/>
      <c r="C10" s="57"/>
      <c r="D10" s="59">
        <f t="shared" si="0"/>
        <v>0</v>
      </c>
      <c r="E10" s="133">
        <f t="shared" ref="E10" si="1">SUM(G10+I10+K10+M10+O10+Q10+S10+U10)</f>
        <v>0</v>
      </c>
      <c r="F10" s="72"/>
      <c r="G10" s="74"/>
      <c r="H10" s="72"/>
      <c r="I10" s="74"/>
      <c r="J10" s="72"/>
      <c r="K10" s="74"/>
      <c r="L10" s="72"/>
      <c r="M10" s="74"/>
      <c r="N10" s="72"/>
      <c r="O10" s="74"/>
      <c r="P10" s="68"/>
      <c r="Q10" s="69"/>
      <c r="R10" s="72"/>
      <c r="S10" s="74"/>
      <c r="T10" s="72"/>
      <c r="U10" s="73"/>
      <c r="V10" s="39"/>
      <c r="Y10" s="92"/>
    </row>
    <row r="11" spans="1:25" ht="36.9" customHeight="1" x14ac:dyDescent="0.25">
      <c r="A11" s="18"/>
      <c r="B11" s="171" t="s">
        <v>65</v>
      </c>
      <c r="C11" s="172"/>
      <c r="D11" s="27"/>
      <c r="E11" s="85"/>
      <c r="F11" s="50" t="s">
        <v>4</v>
      </c>
      <c r="G11" s="51" t="s">
        <v>5</v>
      </c>
      <c r="H11" s="50" t="s">
        <v>4</v>
      </c>
      <c r="I11" s="51" t="s">
        <v>5</v>
      </c>
      <c r="J11" s="50" t="s">
        <v>4</v>
      </c>
      <c r="K11" s="51" t="s">
        <v>5</v>
      </c>
      <c r="L11" s="50" t="s">
        <v>4</v>
      </c>
      <c r="M11" s="51" t="s">
        <v>5</v>
      </c>
      <c r="N11" s="50" t="s">
        <v>4</v>
      </c>
      <c r="O11" s="51" t="s">
        <v>5</v>
      </c>
      <c r="P11" s="52" t="s">
        <v>46</v>
      </c>
      <c r="Q11" s="44" t="s">
        <v>47</v>
      </c>
      <c r="R11" s="50" t="s">
        <v>4</v>
      </c>
      <c r="S11" s="53" t="s">
        <v>5</v>
      </c>
      <c r="T11" s="50" t="s">
        <v>4</v>
      </c>
      <c r="U11" s="44" t="s">
        <v>5</v>
      </c>
      <c r="V11" s="19"/>
    </row>
    <row r="12" spans="1:25" s="71" customFormat="1" ht="10.199999999999999" x14ac:dyDescent="0.2">
      <c r="A12" s="85" t="s">
        <v>6</v>
      </c>
      <c r="B12" s="57" t="s">
        <v>153</v>
      </c>
      <c r="C12" s="57" t="s">
        <v>15</v>
      </c>
      <c r="D12" s="59">
        <f>COUNTIF(F12:U12,"*)")</f>
        <v>1</v>
      </c>
      <c r="E12" s="133">
        <f>SUM(G12+I12+K12+M12+O12+Q12+S12+U12)</f>
        <v>46</v>
      </c>
      <c r="F12" s="88" t="s">
        <v>134</v>
      </c>
      <c r="G12" s="63"/>
      <c r="H12" s="88">
        <v>8</v>
      </c>
      <c r="I12" s="89">
        <v>11</v>
      </c>
      <c r="J12" s="88" t="s">
        <v>165</v>
      </c>
      <c r="K12" s="89"/>
      <c r="L12" s="88">
        <v>6</v>
      </c>
      <c r="M12" s="89">
        <v>13</v>
      </c>
      <c r="N12" s="88" t="s">
        <v>134</v>
      </c>
      <c r="O12" s="89"/>
      <c r="P12" s="90">
        <v>19</v>
      </c>
      <c r="Q12" s="91">
        <v>1</v>
      </c>
      <c r="R12" s="88">
        <v>11</v>
      </c>
      <c r="S12" s="89">
        <v>8</v>
      </c>
      <c r="T12" s="88">
        <v>2</v>
      </c>
      <c r="U12" s="63">
        <v>13</v>
      </c>
      <c r="V12" s="103"/>
      <c r="Y12" s="92"/>
    </row>
    <row r="13" spans="1:25" s="71" customFormat="1" ht="10.199999999999999" x14ac:dyDescent="0.2">
      <c r="A13" s="85" t="s">
        <v>7</v>
      </c>
      <c r="B13" s="93" t="s">
        <v>174</v>
      </c>
      <c r="C13" s="57" t="s">
        <v>73</v>
      </c>
      <c r="D13" s="59">
        <f>COUNTIF(F13:U13,"*)")</f>
        <v>1</v>
      </c>
      <c r="E13" s="133">
        <f>SUM(G13+I13+K13+M13+O13+Q13+S13+U13)</f>
        <v>40</v>
      </c>
      <c r="F13" s="72" t="s">
        <v>134</v>
      </c>
      <c r="G13" s="73"/>
      <c r="H13" s="72" t="s">
        <v>165</v>
      </c>
      <c r="I13" s="74"/>
      <c r="J13" s="72" t="s">
        <v>134</v>
      </c>
      <c r="K13" s="74"/>
      <c r="L13" s="72">
        <v>5</v>
      </c>
      <c r="M13" s="74">
        <v>14</v>
      </c>
      <c r="N13" s="72" t="s">
        <v>134</v>
      </c>
      <c r="O13" s="74"/>
      <c r="P13" s="68">
        <v>3</v>
      </c>
      <c r="Q13" s="69">
        <v>16</v>
      </c>
      <c r="R13" s="72">
        <v>9</v>
      </c>
      <c r="S13" s="74">
        <v>10</v>
      </c>
      <c r="T13" s="72" t="s">
        <v>134</v>
      </c>
      <c r="U13" s="73"/>
      <c r="V13" s="39"/>
      <c r="Y13" s="92"/>
    </row>
    <row r="14" spans="1:25" s="71" customFormat="1" ht="10.199999999999999" x14ac:dyDescent="0.2">
      <c r="A14" s="85" t="s">
        <v>8</v>
      </c>
      <c r="B14" s="57" t="s">
        <v>179</v>
      </c>
      <c r="C14" s="60" t="s">
        <v>173</v>
      </c>
      <c r="D14" s="59">
        <f>COUNTIF(F14:U14,"*)")</f>
        <v>1</v>
      </c>
      <c r="E14" s="133">
        <f>SUM(G14+I14+K14+M14+O14+Q14+S14+U14)</f>
        <v>29</v>
      </c>
      <c r="F14" s="72" t="s">
        <v>134</v>
      </c>
      <c r="G14" s="73"/>
      <c r="H14" s="72" t="s">
        <v>165</v>
      </c>
      <c r="I14" s="74"/>
      <c r="J14" s="72" t="s">
        <v>134</v>
      </c>
      <c r="K14" s="74"/>
      <c r="L14" s="72" t="s">
        <v>134</v>
      </c>
      <c r="M14" s="74"/>
      <c r="N14" s="72" t="s">
        <v>134</v>
      </c>
      <c r="O14" s="74"/>
      <c r="P14" s="68">
        <v>1</v>
      </c>
      <c r="Q14" s="69">
        <v>20</v>
      </c>
      <c r="R14" s="72" t="s">
        <v>134</v>
      </c>
      <c r="S14" s="74"/>
      <c r="T14" s="72">
        <v>4</v>
      </c>
      <c r="U14" s="73">
        <v>9</v>
      </c>
      <c r="V14" s="39"/>
      <c r="Y14" s="92"/>
    </row>
    <row r="15" spans="1:25" s="71" customFormat="1" ht="10.199999999999999" x14ac:dyDescent="0.2">
      <c r="A15" s="85" t="s">
        <v>9</v>
      </c>
      <c r="B15" s="57" t="s">
        <v>154</v>
      </c>
      <c r="C15" s="60" t="s">
        <v>156</v>
      </c>
      <c r="D15" s="59">
        <f>COUNTIF(F15:U15,"*)")</f>
        <v>1</v>
      </c>
      <c r="E15" s="133">
        <f>SUM(G15+I15+K15+M15+O15+Q15+S15+U15)</f>
        <v>28</v>
      </c>
      <c r="F15" s="72" t="s">
        <v>134</v>
      </c>
      <c r="G15" s="73"/>
      <c r="H15" s="72">
        <v>12</v>
      </c>
      <c r="I15" s="74">
        <v>7</v>
      </c>
      <c r="J15" s="72">
        <v>5</v>
      </c>
      <c r="K15" s="74">
        <v>14</v>
      </c>
      <c r="L15" s="72" t="s">
        <v>165</v>
      </c>
      <c r="M15" s="74"/>
      <c r="N15" s="72" t="s">
        <v>134</v>
      </c>
      <c r="O15" s="74"/>
      <c r="P15" s="68">
        <v>18</v>
      </c>
      <c r="Q15" s="69">
        <v>1</v>
      </c>
      <c r="R15" s="72">
        <v>13</v>
      </c>
      <c r="S15" s="74">
        <v>6</v>
      </c>
      <c r="T15" s="72" t="s">
        <v>134</v>
      </c>
      <c r="U15" s="73"/>
      <c r="V15" s="39"/>
      <c r="Y15" s="92"/>
    </row>
    <row r="16" spans="1:25" s="71" customFormat="1" ht="10.199999999999999" x14ac:dyDescent="0.2">
      <c r="A16" s="85" t="s">
        <v>10</v>
      </c>
      <c r="B16" s="60" t="s">
        <v>155</v>
      </c>
      <c r="C16" s="57" t="s">
        <v>15</v>
      </c>
      <c r="D16" s="59">
        <f>COUNTIF(F16:U16,"*)")</f>
        <v>1</v>
      </c>
      <c r="E16" s="133">
        <f>SUM(G16+I16+K16+M16+O16+Q16+S16+U16)</f>
        <v>11</v>
      </c>
      <c r="F16" s="72" t="s">
        <v>134</v>
      </c>
      <c r="G16" s="73"/>
      <c r="H16" s="72">
        <v>14</v>
      </c>
      <c r="I16" s="74">
        <v>5</v>
      </c>
      <c r="J16" s="72" t="s">
        <v>165</v>
      </c>
      <c r="K16" s="81"/>
      <c r="L16" s="77" t="s">
        <v>134</v>
      </c>
      <c r="M16" s="81"/>
      <c r="N16" s="72" t="s">
        <v>134</v>
      </c>
      <c r="O16" s="81"/>
      <c r="P16" s="76" t="s">
        <v>134</v>
      </c>
      <c r="Q16" s="82"/>
      <c r="R16" s="77" t="s">
        <v>134</v>
      </c>
      <c r="S16" s="81"/>
      <c r="T16" s="77">
        <v>7</v>
      </c>
      <c r="U16" s="80">
        <v>6</v>
      </c>
      <c r="V16" s="39"/>
      <c r="Y16" s="92"/>
    </row>
    <row r="17" spans="1:25" s="71" customFormat="1" ht="10.199999999999999" x14ac:dyDescent="0.2">
      <c r="A17" s="85"/>
      <c r="B17" s="79"/>
      <c r="C17" s="79"/>
      <c r="D17" s="79">
        <f t="shared" ref="D17" si="2">COUNTIF(F17:U17,"*)")</f>
        <v>0</v>
      </c>
      <c r="E17" s="138">
        <f t="shared" ref="E17" si="3">SUM(G17+I17+K17+M17+O17+Q17+S17+U17)</f>
        <v>0</v>
      </c>
      <c r="F17" s="95"/>
      <c r="G17" s="96"/>
      <c r="H17" s="95"/>
      <c r="I17" s="96"/>
      <c r="J17" s="95"/>
      <c r="K17" s="96"/>
      <c r="L17" s="95"/>
      <c r="M17" s="96"/>
      <c r="N17" s="95"/>
      <c r="O17" s="96"/>
      <c r="P17" s="97"/>
      <c r="Q17" s="98"/>
      <c r="R17" s="95"/>
      <c r="S17" s="96"/>
      <c r="T17" s="95"/>
      <c r="U17" s="99"/>
      <c r="V17" s="162"/>
      <c r="Y17" s="92"/>
    </row>
  </sheetData>
  <mergeCells count="57">
    <mergeCell ref="B11:C11"/>
    <mergeCell ref="L6:M6"/>
    <mergeCell ref="F5:G5"/>
    <mergeCell ref="F6:G6"/>
    <mergeCell ref="H6:I6"/>
    <mergeCell ref="J6:K6"/>
    <mergeCell ref="H5:I5"/>
    <mergeCell ref="J5:K5"/>
    <mergeCell ref="L5:M5"/>
    <mergeCell ref="R4:S4"/>
    <mergeCell ref="T4:U4"/>
    <mergeCell ref="R5:S5"/>
    <mergeCell ref="T5:U5"/>
    <mergeCell ref="B8:C8"/>
    <mergeCell ref="T7:U7"/>
    <mergeCell ref="P6:Q6"/>
    <mergeCell ref="R6:S6"/>
    <mergeCell ref="T6:U6"/>
    <mergeCell ref="F7:G7"/>
    <mergeCell ref="H7:I7"/>
    <mergeCell ref="J7:K7"/>
    <mergeCell ref="L7:M7"/>
    <mergeCell ref="P7:Q7"/>
    <mergeCell ref="R7:S7"/>
    <mergeCell ref="F4:G4"/>
    <mergeCell ref="H4:I4"/>
    <mergeCell ref="J4:K4"/>
    <mergeCell ref="L4:M4"/>
    <mergeCell ref="P4:Q4"/>
    <mergeCell ref="N2:O7"/>
    <mergeCell ref="P5:Q5"/>
    <mergeCell ref="P2:Q2"/>
    <mergeCell ref="R2:S2"/>
    <mergeCell ref="T2:U2"/>
    <mergeCell ref="F3:G3"/>
    <mergeCell ref="H3:I3"/>
    <mergeCell ref="J3:K3"/>
    <mergeCell ref="L3:M3"/>
    <mergeCell ref="P3:Q3"/>
    <mergeCell ref="R3:S3"/>
    <mergeCell ref="T3:U3"/>
    <mergeCell ref="P1:Q1"/>
    <mergeCell ref="R1:S1"/>
    <mergeCell ref="T1:U1"/>
    <mergeCell ref="V1:V7"/>
    <mergeCell ref="A2:A7"/>
    <mergeCell ref="B2:C7"/>
    <mergeCell ref="F2:G2"/>
    <mergeCell ref="H2:I2"/>
    <mergeCell ref="J2:K2"/>
    <mergeCell ref="L2:M2"/>
    <mergeCell ref="D1:D7"/>
    <mergeCell ref="F1:G1"/>
    <mergeCell ref="H1:I1"/>
    <mergeCell ref="J1:K1"/>
    <mergeCell ref="L1:M1"/>
    <mergeCell ref="N1:O1"/>
  </mergeCells>
  <printOptions horizontalCentered="1" verticalCentered="1"/>
  <pageMargins left="0" right="0" top="0" bottom="0" header="0.51181102362204722" footer="0.51181102362204722"/>
  <pageSetup paperSize="9" orientation="landscape" horizontalDpi="4294967295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3D780-F7CA-4A52-B180-1F49D9245F36}">
  <sheetPr>
    <pageSetUpPr fitToPage="1"/>
  </sheetPr>
  <dimension ref="A1:Y27"/>
  <sheetViews>
    <sheetView showZeros="0" topLeftCell="A4" zoomScaleNormal="100" workbookViewId="0">
      <selection activeCell="Z18" sqref="Z18"/>
    </sheetView>
  </sheetViews>
  <sheetFormatPr baseColWidth="10" defaultColWidth="11.44140625" defaultRowHeight="13.8" x14ac:dyDescent="0.25"/>
  <cols>
    <col min="1" max="1" width="3.33203125" style="1" customWidth="1"/>
    <col min="2" max="2" width="16.6640625" style="1" customWidth="1"/>
    <col min="3" max="3" width="27.44140625" style="1" customWidth="1"/>
    <col min="4" max="4" width="2.44140625" style="1" customWidth="1"/>
    <col min="5" max="5" width="4.6640625" style="1" customWidth="1"/>
    <col min="6" max="18" width="3.88671875" style="1" customWidth="1"/>
    <col min="19" max="19" width="3.88671875" style="20" customWidth="1"/>
    <col min="20" max="21" width="3.88671875" style="1" customWidth="1"/>
    <col min="22" max="22" width="3.44140625" style="21" customWidth="1"/>
    <col min="23" max="23" width="0" style="1" hidden="1" customWidth="1"/>
    <col min="24" max="24" width="7.44140625" style="1" customWidth="1"/>
    <col min="25" max="25" width="10.109375" style="24" customWidth="1"/>
    <col min="26" max="26" width="4.6640625" style="1" customWidth="1"/>
    <col min="27" max="16384" width="11.44140625" style="1"/>
  </cols>
  <sheetData>
    <row r="1" spans="1:24" ht="87" customHeight="1" x14ac:dyDescent="0.25">
      <c r="A1" s="22"/>
      <c r="B1" s="23" t="s">
        <v>1</v>
      </c>
      <c r="C1" s="23" t="s">
        <v>2</v>
      </c>
      <c r="D1" s="195" t="s">
        <v>33</v>
      </c>
      <c r="E1" s="37"/>
      <c r="F1" s="198" t="s">
        <v>72</v>
      </c>
      <c r="G1" s="199"/>
      <c r="H1" s="198" t="s">
        <v>182</v>
      </c>
      <c r="I1" s="199"/>
      <c r="J1" s="198" t="s">
        <v>183</v>
      </c>
      <c r="K1" s="199"/>
      <c r="L1" s="198" t="s">
        <v>184</v>
      </c>
      <c r="M1" s="199"/>
      <c r="N1" s="193" t="s">
        <v>77</v>
      </c>
      <c r="O1" s="194"/>
      <c r="P1" s="198" t="s">
        <v>185</v>
      </c>
      <c r="Q1" s="199"/>
      <c r="R1" s="198" t="s">
        <v>180</v>
      </c>
      <c r="S1" s="199"/>
      <c r="T1" s="198" t="s">
        <v>181</v>
      </c>
      <c r="U1" s="199"/>
      <c r="V1" s="195"/>
    </row>
    <row r="2" spans="1:24" ht="12.75" customHeight="1" x14ac:dyDescent="0.25">
      <c r="A2" s="200"/>
      <c r="B2" s="179" t="s">
        <v>71</v>
      </c>
      <c r="C2" s="180"/>
      <c r="D2" s="196"/>
      <c r="E2" s="38">
        <v>9</v>
      </c>
      <c r="F2" s="175"/>
      <c r="G2" s="176"/>
      <c r="H2" s="175"/>
      <c r="I2" s="176"/>
      <c r="J2" s="175"/>
      <c r="K2" s="176"/>
      <c r="L2" s="175"/>
      <c r="M2" s="176"/>
      <c r="N2" s="185" t="s">
        <v>158</v>
      </c>
      <c r="O2" s="186"/>
      <c r="P2" s="175"/>
      <c r="Q2" s="176"/>
      <c r="R2" s="175"/>
      <c r="S2" s="176"/>
      <c r="T2" s="175"/>
      <c r="U2" s="176"/>
      <c r="V2" s="196"/>
    </row>
    <row r="3" spans="1:24" ht="12.75" customHeight="1" x14ac:dyDescent="0.25">
      <c r="A3" s="201"/>
      <c r="B3" s="181"/>
      <c r="C3" s="182"/>
      <c r="D3" s="196"/>
      <c r="E3" s="39">
        <v>11</v>
      </c>
      <c r="F3" s="177"/>
      <c r="G3" s="178"/>
      <c r="H3" s="177"/>
      <c r="I3" s="178"/>
      <c r="J3" s="177"/>
      <c r="K3" s="178"/>
      <c r="L3" s="177"/>
      <c r="M3" s="178"/>
      <c r="N3" s="187"/>
      <c r="O3" s="188"/>
      <c r="P3" s="177"/>
      <c r="Q3" s="178"/>
      <c r="R3" s="177"/>
      <c r="S3" s="178"/>
      <c r="T3" s="177"/>
      <c r="U3" s="178"/>
      <c r="V3" s="196"/>
    </row>
    <row r="4" spans="1:24" ht="12.75" customHeight="1" x14ac:dyDescent="0.25">
      <c r="A4" s="201"/>
      <c r="B4" s="181"/>
      <c r="C4" s="182"/>
      <c r="D4" s="203"/>
      <c r="E4" s="39">
        <v>13</v>
      </c>
      <c r="F4" s="175"/>
      <c r="G4" s="176"/>
      <c r="H4" s="177"/>
      <c r="I4" s="178"/>
      <c r="J4" s="177"/>
      <c r="K4" s="178"/>
      <c r="L4" s="177"/>
      <c r="M4" s="178"/>
      <c r="N4" s="187"/>
      <c r="O4" s="188"/>
      <c r="P4" s="177"/>
      <c r="Q4" s="178"/>
      <c r="R4" s="177"/>
      <c r="S4" s="178"/>
      <c r="T4" s="177"/>
      <c r="U4" s="178"/>
      <c r="V4" s="196"/>
    </row>
    <row r="5" spans="1:24" ht="12.75" customHeight="1" x14ac:dyDescent="0.25">
      <c r="A5" s="201"/>
      <c r="B5" s="181"/>
      <c r="C5" s="182"/>
      <c r="D5" s="203"/>
      <c r="E5" s="39">
        <v>15</v>
      </c>
      <c r="F5" s="177"/>
      <c r="G5" s="178"/>
      <c r="H5" s="177"/>
      <c r="I5" s="178"/>
      <c r="J5" s="177"/>
      <c r="K5" s="178"/>
      <c r="L5" s="177"/>
      <c r="M5" s="178"/>
      <c r="N5" s="187"/>
      <c r="O5" s="188"/>
      <c r="P5" s="177"/>
      <c r="Q5" s="178"/>
      <c r="R5" s="177"/>
      <c r="S5" s="178"/>
      <c r="T5" s="177"/>
      <c r="U5" s="178"/>
      <c r="V5" s="196"/>
    </row>
    <row r="6" spans="1:24" ht="12.75" customHeight="1" x14ac:dyDescent="0.25">
      <c r="A6" s="201"/>
      <c r="B6" s="181"/>
      <c r="C6" s="182"/>
      <c r="D6" s="203"/>
      <c r="E6" s="39">
        <v>17</v>
      </c>
      <c r="F6" s="177"/>
      <c r="G6" s="178"/>
      <c r="H6" s="177"/>
      <c r="I6" s="178"/>
      <c r="J6" s="177"/>
      <c r="K6" s="178"/>
      <c r="L6" s="177"/>
      <c r="M6" s="178"/>
      <c r="N6" s="187"/>
      <c r="O6" s="188"/>
      <c r="P6" s="177">
        <v>22.1</v>
      </c>
      <c r="Q6" s="178"/>
      <c r="R6" s="177"/>
      <c r="S6" s="178"/>
      <c r="T6" s="177"/>
      <c r="U6" s="178"/>
      <c r="V6" s="196"/>
    </row>
    <row r="7" spans="1:24" ht="12.75" customHeight="1" x14ac:dyDescent="0.25">
      <c r="A7" s="202"/>
      <c r="B7" s="183"/>
      <c r="C7" s="184"/>
      <c r="D7" s="203"/>
      <c r="E7" s="40" t="s">
        <v>3</v>
      </c>
      <c r="F7" s="191"/>
      <c r="G7" s="192"/>
      <c r="H7" s="177"/>
      <c r="I7" s="178"/>
      <c r="J7" s="177">
        <v>27</v>
      </c>
      <c r="K7" s="178"/>
      <c r="L7" s="177"/>
      <c r="M7" s="178"/>
      <c r="N7" s="189"/>
      <c r="O7" s="190"/>
      <c r="P7" s="177">
        <v>37.9</v>
      </c>
      <c r="Q7" s="178"/>
      <c r="R7" s="177"/>
      <c r="S7" s="178"/>
      <c r="T7" s="177"/>
      <c r="U7" s="178"/>
      <c r="V7" s="196"/>
    </row>
    <row r="8" spans="1:24" ht="15.75" customHeight="1" x14ac:dyDescent="0.25">
      <c r="A8" s="32"/>
      <c r="B8" s="171" t="s">
        <v>17</v>
      </c>
      <c r="C8" s="172"/>
      <c r="D8" s="54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55"/>
      <c r="T8" s="28"/>
      <c r="U8" s="28"/>
      <c r="V8" s="56"/>
    </row>
    <row r="9" spans="1:24" ht="13.2" x14ac:dyDescent="0.25">
      <c r="A9" s="33"/>
      <c r="B9" s="62" t="s">
        <v>6</v>
      </c>
      <c r="C9" s="60" t="s">
        <v>78</v>
      </c>
      <c r="D9" s="57"/>
      <c r="E9" s="63">
        <f t="shared" ref="E9:E26" ca="1" si="0">G9+I9+K9+M9+O9+Q9+S9+U9+V9</f>
        <v>851</v>
      </c>
      <c r="F9" s="64"/>
      <c r="G9" s="161">
        <f t="shared" ref="G9:G26" ca="1" si="1">SUMIF($C$9:$U$123,C9,$G$9:$G$123)</f>
        <v>77</v>
      </c>
      <c r="H9" s="66"/>
      <c r="I9" s="67">
        <f t="shared" ref="I9:I26" ca="1" si="2">SUMIF($C$9:$U$123,C9,$I$9:$I$123)</f>
        <v>167</v>
      </c>
      <c r="J9" s="68"/>
      <c r="K9" s="69">
        <f t="shared" ref="K9:K26" ca="1" si="3">SUMIF($C$9:$U$123,C9,$K$9:$K$123)</f>
        <v>136</v>
      </c>
      <c r="L9" s="64"/>
      <c r="M9" s="67">
        <f t="shared" ref="M9:M26" ca="1" si="4">SUMIF($C$9:$U$123,C9,$M$9:$M$123)</f>
        <v>122</v>
      </c>
      <c r="N9" s="68" t="s">
        <v>134</v>
      </c>
      <c r="O9" s="67">
        <f t="shared" ref="O9:O26" ca="1" si="5">SUMIF($C$9:$U$123,C9,$O$9:$O$123)</f>
        <v>0</v>
      </c>
      <c r="P9" s="68"/>
      <c r="Q9" s="69">
        <f t="shared" ref="Q9:Q26" ca="1" si="6">SUMIF($C$9:$U$123,C9,$Q$9:$Q$123)</f>
        <v>69</v>
      </c>
      <c r="R9" s="64"/>
      <c r="S9" s="67">
        <f t="shared" ref="S9:S26" ca="1" si="7">SUMIF($C$9:$U$123,C9,$S$9:$S$123)</f>
        <v>149</v>
      </c>
      <c r="T9" s="70"/>
      <c r="U9" s="67">
        <f t="shared" ref="U9:U26" ca="1" si="8">SUMIF($C$9:$U$123,C9,$U$9:$U$123)</f>
        <v>124</v>
      </c>
      <c r="V9" s="73">
        <f t="shared" ref="V9:V26" ca="1" si="9">SUMIF($C$9:$U$123,C9,$V$9:$V$123)</f>
        <v>7</v>
      </c>
      <c r="W9" s="71"/>
      <c r="X9" s="58">
        <f t="shared" ref="X9:X26" ca="1" si="10">E9/$E$144</f>
        <v>0.20766227428013664</v>
      </c>
    </row>
    <row r="10" spans="1:24" s="24" customFormat="1" ht="13.2" x14ac:dyDescent="0.25">
      <c r="A10" s="33"/>
      <c r="B10" s="62" t="s">
        <v>7</v>
      </c>
      <c r="C10" s="57" t="s">
        <v>51</v>
      </c>
      <c r="D10" s="59"/>
      <c r="E10" s="63">
        <f t="shared" ca="1" si="0"/>
        <v>749</v>
      </c>
      <c r="F10" s="72"/>
      <c r="G10" s="73">
        <f t="shared" ca="1" si="1"/>
        <v>63</v>
      </c>
      <c r="H10" s="70"/>
      <c r="I10" s="74">
        <f t="shared" ca="1" si="2"/>
        <v>125</v>
      </c>
      <c r="J10" s="68"/>
      <c r="K10" s="69">
        <f t="shared" ca="1" si="3"/>
        <v>89</v>
      </c>
      <c r="L10" s="72"/>
      <c r="M10" s="74">
        <f t="shared" ca="1" si="4"/>
        <v>78</v>
      </c>
      <c r="N10" s="68" t="s">
        <v>134</v>
      </c>
      <c r="O10" s="74">
        <f t="shared" ca="1" si="5"/>
        <v>0</v>
      </c>
      <c r="P10" s="68"/>
      <c r="Q10" s="69">
        <f t="shared" ca="1" si="6"/>
        <v>93</v>
      </c>
      <c r="R10" s="72"/>
      <c r="S10" s="74">
        <f t="shared" ca="1" si="7"/>
        <v>101</v>
      </c>
      <c r="T10" s="70"/>
      <c r="U10" s="74">
        <f t="shared" ca="1" si="8"/>
        <v>164</v>
      </c>
      <c r="V10" s="73">
        <f t="shared" ca="1" si="9"/>
        <v>36</v>
      </c>
      <c r="W10" s="71"/>
      <c r="X10" s="58">
        <f t="shared" ca="1" si="10"/>
        <v>0.18277208394338701</v>
      </c>
    </row>
    <row r="11" spans="1:24" s="24" customFormat="1" ht="13.2" x14ac:dyDescent="0.25">
      <c r="A11" s="33"/>
      <c r="B11" s="62" t="s">
        <v>8</v>
      </c>
      <c r="C11" s="57" t="s">
        <v>91</v>
      </c>
      <c r="D11" s="57"/>
      <c r="E11" s="63">
        <f t="shared" ca="1" si="0"/>
        <v>679</v>
      </c>
      <c r="F11" s="72"/>
      <c r="G11" s="73">
        <f t="shared" ca="1" si="1"/>
        <v>70</v>
      </c>
      <c r="H11" s="70"/>
      <c r="I11" s="74">
        <f t="shared" ca="1" si="2"/>
        <v>100</v>
      </c>
      <c r="J11" s="68"/>
      <c r="K11" s="69">
        <f t="shared" ca="1" si="3"/>
        <v>64</v>
      </c>
      <c r="L11" s="72"/>
      <c r="M11" s="74">
        <f t="shared" ca="1" si="4"/>
        <v>106</v>
      </c>
      <c r="N11" s="68" t="s">
        <v>134</v>
      </c>
      <c r="O11" s="74">
        <f t="shared" ca="1" si="5"/>
        <v>0</v>
      </c>
      <c r="P11" s="68"/>
      <c r="Q11" s="69">
        <f t="shared" ca="1" si="6"/>
        <v>108</v>
      </c>
      <c r="R11" s="72"/>
      <c r="S11" s="74">
        <f t="shared" ca="1" si="7"/>
        <v>130</v>
      </c>
      <c r="T11" s="70"/>
      <c r="U11" s="74">
        <f t="shared" ca="1" si="8"/>
        <v>87</v>
      </c>
      <c r="V11" s="73">
        <f t="shared" ca="1" si="9"/>
        <v>14</v>
      </c>
      <c r="W11" s="71"/>
      <c r="X11" s="58">
        <f t="shared" ca="1" si="10"/>
        <v>0.16569058077110785</v>
      </c>
    </row>
    <row r="12" spans="1:24" s="24" customFormat="1" ht="13.2" x14ac:dyDescent="0.25">
      <c r="A12" s="33"/>
      <c r="B12" s="62" t="s">
        <v>9</v>
      </c>
      <c r="C12" s="57" t="s">
        <v>118</v>
      </c>
      <c r="D12" s="57"/>
      <c r="E12" s="63">
        <f t="shared" ca="1" si="0"/>
        <v>324</v>
      </c>
      <c r="F12" s="72"/>
      <c r="G12" s="73">
        <f t="shared" ca="1" si="1"/>
        <v>22</v>
      </c>
      <c r="H12" s="70"/>
      <c r="I12" s="74">
        <f t="shared" ca="1" si="2"/>
        <v>44</v>
      </c>
      <c r="J12" s="68"/>
      <c r="K12" s="69">
        <f t="shared" ca="1" si="3"/>
        <v>46</v>
      </c>
      <c r="L12" s="72"/>
      <c r="M12" s="74">
        <f t="shared" ca="1" si="4"/>
        <v>14</v>
      </c>
      <c r="N12" s="68" t="s">
        <v>134</v>
      </c>
      <c r="O12" s="74">
        <f t="shared" ca="1" si="5"/>
        <v>0</v>
      </c>
      <c r="P12" s="68"/>
      <c r="Q12" s="69">
        <f t="shared" ca="1" si="6"/>
        <v>65</v>
      </c>
      <c r="R12" s="72"/>
      <c r="S12" s="74">
        <f t="shared" ca="1" si="7"/>
        <v>58</v>
      </c>
      <c r="T12" s="70"/>
      <c r="U12" s="74">
        <f t="shared" ca="1" si="8"/>
        <v>63</v>
      </c>
      <c r="V12" s="73">
        <f t="shared" ca="1" si="9"/>
        <v>12</v>
      </c>
      <c r="W12" s="71"/>
      <c r="X12" s="58">
        <f t="shared" ca="1" si="10"/>
        <v>7.9062957540263545E-2</v>
      </c>
    </row>
    <row r="13" spans="1:24" s="24" customFormat="1" ht="13.2" x14ac:dyDescent="0.25">
      <c r="A13" s="33"/>
      <c r="B13" s="62" t="s">
        <v>10</v>
      </c>
      <c r="C13" s="60" t="s">
        <v>73</v>
      </c>
      <c r="D13" s="57"/>
      <c r="E13" s="63">
        <f t="shared" ca="1" si="0"/>
        <v>321</v>
      </c>
      <c r="F13" s="72"/>
      <c r="G13" s="73">
        <f t="shared" ca="1" si="1"/>
        <v>54</v>
      </c>
      <c r="H13" s="70"/>
      <c r="I13" s="74">
        <f t="shared" ca="1" si="2"/>
        <v>24</v>
      </c>
      <c r="J13" s="68"/>
      <c r="K13" s="69">
        <f t="shared" ca="1" si="3"/>
        <v>49</v>
      </c>
      <c r="L13" s="72"/>
      <c r="M13" s="74">
        <f t="shared" ca="1" si="4"/>
        <v>49</v>
      </c>
      <c r="N13" s="68" t="s">
        <v>134</v>
      </c>
      <c r="O13" s="74">
        <f t="shared" ca="1" si="5"/>
        <v>0</v>
      </c>
      <c r="P13" s="68"/>
      <c r="Q13" s="69">
        <f t="shared" ca="1" si="6"/>
        <v>85</v>
      </c>
      <c r="R13" s="72"/>
      <c r="S13" s="74">
        <f t="shared" ca="1" si="7"/>
        <v>32</v>
      </c>
      <c r="T13" s="70"/>
      <c r="U13" s="74">
        <f t="shared" ca="1" si="8"/>
        <v>19</v>
      </c>
      <c r="V13" s="73">
        <f t="shared" ca="1" si="9"/>
        <v>9</v>
      </c>
      <c r="W13" s="71"/>
      <c r="X13" s="58">
        <f t="shared" ca="1" si="10"/>
        <v>7.8330893118594438E-2</v>
      </c>
    </row>
    <row r="14" spans="1:24" s="24" customFormat="1" ht="13.2" x14ac:dyDescent="0.25">
      <c r="A14" s="33"/>
      <c r="B14" s="62" t="s">
        <v>11</v>
      </c>
      <c r="C14" s="57" t="s">
        <v>85</v>
      </c>
      <c r="D14" s="57"/>
      <c r="E14" s="63">
        <f t="shared" ca="1" si="0"/>
        <v>319</v>
      </c>
      <c r="F14" s="72"/>
      <c r="G14" s="73">
        <f t="shared" ca="1" si="1"/>
        <v>96</v>
      </c>
      <c r="H14" s="70"/>
      <c r="I14" s="74">
        <f t="shared" ca="1" si="2"/>
        <v>40</v>
      </c>
      <c r="J14" s="68"/>
      <c r="K14" s="69">
        <f t="shared" ca="1" si="3"/>
        <v>10</v>
      </c>
      <c r="L14" s="72"/>
      <c r="M14" s="74">
        <f t="shared" ca="1" si="4"/>
        <v>44</v>
      </c>
      <c r="N14" s="68" t="s">
        <v>134</v>
      </c>
      <c r="O14" s="74">
        <f t="shared" ca="1" si="5"/>
        <v>0</v>
      </c>
      <c r="P14" s="68"/>
      <c r="Q14" s="69">
        <f t="shared" ca="1" si="6"/>
        <v>52</v>
      </c>
      <c r="R14" s="72"/>
      <c r="S14" s="74">
        <f t="shared" ca="1" si="7"/>
        <v>37</v>
      </c>
      <c r="T14" s="70"/>
      <c r="U14" s="74">
        <f t="shared" ca="1" si="8"/>
        <v>37</v>
      </c>
      <c r="V14" s="73">
        <f t="shared" ca="1" si="9"/>
        <v>3</v>
      </c>
      <c r="W14" s="71"/>
      <c r="X14" s="58">
        <f t="shared" ca="1" si="10"/>
        <v>7.7842850170815034E-2</v>
      </c>
    </row>
    <row r="15" spans="1:24" s="24" customFormat="1" ht="13.2" x14ac:dyDescent="0.25">
      <c r="A15" s="33"/>
      <c r="B15" s="62" t="s">
        <v>12</v>
      </c>
      <c r="C15" s="57" t="s">
        <v>15</v>
      </c>
      <c r="D15" s="59"/>
      <c r="E15" s="63">
        <f t="shared" ca="1" si="0"/>
        <v>272</v>
      </c>
      <c r="F15" s="72"/>
      <c r="G15" s="73">
        <f t="shared" ca="1" si="1"/>
        <v>47</v>
      </c>
      <c r="H15" s="70"/>
      <c r="I15" s="74">
        <f t="shared" ca="1" si="2"/>
        <v>65</v>
      </c>
      <c r="J15" s="68"/>
      <c r="K15" s="69">
        <f t="shared" ca="1" si="3"/>
        <v>1</v>
      </c>
      <c r="L15" s="72"/>
      <c r="M15" s="74">
        <f t="shared" ca="1" si="4"/>
        <v>29</v>
      </c>
      <c r="N15" s="68" t="s">
        <v>134</v>
      </c>
      <c r="O15" s="74">
        <f t="shared" ca="1" si="5"/>
        <v>0</v>
      </c>
      <c r="P15" s="68"/>
      <c r="Q15" s="69">
        <f t="shared" ca="1" si="6"/>
        <v>28</v>
      </c>
      <c r="R15" s="72"/>
      <c r="S15" s="74">
        <f t="shared" ca="1" si="7"/>
        <v>45</v>
      </c>
      <c r="T15" s="70"/>
      <c r="U15" s="74">
        <f t="shared" ca="1" si="8"/>
        <v>51</v>
      </c>
      <c r="V15" s="73">
        <f t="shared" ca="1" si="9"/>
        <v>6</v>
      </c>
      <c r="W15" s="71"/>
      <c r="X15" s="58">
        <f t="shared" ca="1" si="10"/>
        <v>6.6373840897999026E-2</v>
      </c>
    </row>
    <row r="16" spans="1:24" s="24" customFormat="1" ht="13.2" x14ac:dyDescent="0.25">
      <c r="A16" s="33"/>
      <c r="B16" s="62" t="s">
        <v>13</v>
      </c>
      <c r="C16" s="59" t="s">
        <v>80</v>
      </c>
      <c r="D16" s="57"/>
      <c r="E16" s="63">
        <f t="shared" ca="1" si="0"/>
        <v>251</v>
      </c>
      <c r="F16" s="72"/>
      <c r="G16" s="73">
        <f t="shared" ca="1" si="1"/>
        <v>30</v>
      </c>
      <c r="H16" s="70"/>
      <c r="I16" s="74">
        <f t="shared" ca="1" si="2"/>
        <v>38</v>
      </c>
      <c r="J16" s="68"/>
      <c r="K16" s="69">
        <f t="shared" ca="1" si="3"/>
        <v>45</v>
      </c>
      <c r="L16" s="72"/>
      <c r="M16" s="74">
        <f t="shared" ca="1" si="4"/>
        <v>32</v>
      </c>
      <c r="N16" s="68" t="s">
        <v>134</v>
      </c>
      <c r="O16" s="74">
        <f t="shared" ca="1" si="5"/>
        <v>0</v>
      </c>
      <c r="P16" s="68"/>
      <c r="Q16" s="69">
        <f t="shared" ca="1" si="6"/>
        <v>36</v>
      </c>
      <c r="R16" s="72"/>
      <c r="S16" s="74">
        <f t="shared" ca="1" si="7"/>
        <v>18</v>
      </c>
      <c r="T16" s="70"/>
      <c r="U16" s="74">
        <f t="shared" ca="1" si="8"/>
        <v>29</v>
      </c>
      <c r="V16" s="73">
        <f t="shared" ca="1" si="9"/>
        <v>23</v>
      </c>
      <c r="W16" s="71"/>
      <c r="X16" s="58">
        <f t="shared" ca="1" si="10"/>
        <v>6.1249389946315277E-2</v>
      </c>
    </row>
    <row r="17" spans="1:24" s="24" customFormat="1" ht="13.2" x14ac:dyDescent="0.25">
      <c r="A17" s="33"/>
      <c r="B17" s="62" t="s">
        <v>14</v>
      </c>
      <c r="C17" s="60" t="s">
        <v>67</v>
      </c>
      <c r="D17" s="57"/>
      <c r="E17" s="63">
        <f t="shared" ca="1" si="0"/>
        <v>105</v>
      </c>
      <c r="F17" s="72"/>
      <c r="G17" s="73">
        <f t="shared" ca="1" si="1"/>
        <v>13</v>
      </c>
      <c r="H17" s="70"/>
      <c r="I17" s="74">
        <f t="shared" ca="1" si="2"/>
        <v>20</v>
      </c>
      <c r="J17" s="68"/>
      <c r="K17" s="69">
        <f t="shared" ca="1" si="3"/>
        <v>16</v>
      </c>
      <c r="L17" s="72"/>
      <c r="M17" s="74">
        <f t="shared" ca="1" si="4"/>
        <v>20</v>
      </c>
      <c r="N17" s="68" t="s">
        <v>134</v>
      </c>
      <c r="O17" s="74">
        <f t="shared" ca="1" si="5"/>
        <v>0</v>
      </c>
      <c r="P17" s="68"/>
      <c r="Q17" s="69">
        <f t="shared" ca="1" si="6"/>
        <v>20</v>
      </c>
      <c r="R17" s="72"/>
      <c r="S17" s="74">
        <f t="shared" ca="1" si="7"/>
        <v>16</v>
      </c>
      <c r="T17" s="70"/>
      <c r="U17" s="74">
        <f t="shared" ca="1" si="8"/>
        <v>0</v>
      </c>
      <c r="V17" s="73">
        <f t="shared" ca="1" si="9"/>
        <v>0</v>
      </c>
      <c r="W17" s="71"/>
      <c r="X17" s="58">
        <f t="shared" ca="1" si="10"/>
        <v>2.5622254758418742E-2</v>
      </c>
    </row>
    <row r="18" spans="1:24" s="24" customFormat="1" ht="13.2" x14ac:dyDescent="0.25">
      <c r="A18" s="34"/>
      <c r="B18" s="62" t="s">
        <v>32</v>
      </c>
      <c r="C18" s="60" t="s">
        <v>53</v>
      </c>
      <c r="D18" s="57"/>
      <c r="E18" s="63">
        <f t="shared" ca="1" si="0"/>
        <v>69</v>
      </c>
      <c r="F18" s="72"/>
      <c r="G18" s="73">
        <f t="shared" ca="1" si="1"/>
        <v>24</v>
      </c>
      <c r="H18" s="70"/>
      <c r="I18" s="74">
        <f t="shared" ca="1" si="2"/>
        <v>21</v>
      </c>
      <c r="J18" s="68"/>
      <c r="K18" s="69">
        <f t="shared" ca="1" si="3"/>
        <v>0</v>
      </c>
      <c r="L18" s="72"/>
      <c r="M18" s="74">
        <f t="shared" ca="1" si="4"/>
        <v>0</v>
      </c>
      <c r="N18" s="68" t="s">
        <v>134</v>
      </c>
      <c r="O18" s="74">
        <f t="shared" ca="1" si="5"/>
        <v>0</v>
      </c>
      <c r="P18" s="68"/>
      <c r="Q18" s="69">
        <f t="shared" ca="1" si="6"/>
        <v>4</v>
      </c>
      <c r="R18" s="72"/>
      <c r="S18" s="74">
        <f t="shared" ca="1" si="7"/>
        <v>20</v>
      </c>
      <c r="T18" s="70"/>
      <c r="U18" s="74">
        <f t="shared" ca="1" si="8"/>
        <v>0</v>
      </c>
      <c r="V18" s="73">
        <f t="shared" ca="1" si="9"/>
        <v>0</v>
      </c>
      <c r="W18" s="71"/>
      <c r="X18" s="58">
        <f t="shared" ca="1" si="10"/>
        <v>1.6837481698389459E-2</v>
      </c>
    </row>
    <row r="19" spans="1:24" s="24" customFormat="1" ht="13.2" x14ac:dyDescent="0.25">
      <c r="A19" s="34"/>
      <c r="B19" s="62" t="s">
        <v>35</v>
      </c>
      <c r="C19" s="60" t="s">
        <v>173</v>
      </c>
      <c r="D19" s="57"/>
      <c r="E19" s="63">
        <f t="shared" ca="1" si="0"/>
        <v>52</v>
      </c>
      <c r="F19" s="72"/>
      <c r="G19" s="73">
        <f t="shared" ca="1" si="1"/>
        <v>0</v>
      </c>
      <c r="H19" s="70"/>
      <c r="I19" s="74">
        <f t="shared" ca="1" si="2"/>
        <v>0</v>
      </c>
      <c r="J19" s="68"/>
      <c r="K19" s="69">
        <f t="shared" ca="1" si="3"/>
        <v>0</v>
      </c>
      <c r="L19" s="72"/>
      <c r="M19" s="74">
        <f t="shared" ca="1" si="4"/>
        <v>4</v>
      </c>
      <c r="N19" s="68" t="s">
        <v>134</v>
      </c>
      <c r="O19" s="74">
        <f t="shared" ca="1" si="5"/>
        <v>0</v>
      </c>
      <c r="P19" s="68"/>
      <c r="Q19" s="69">
        <f t="shared" ca="1" si="6"/>
        <v>20</v>
      </c>
      <c r="R19" s="72"/>
      <c r="S19" s="74">
        <f t="shared" ca="1" si="7"/>
        <v>9</v>
      </c>
      <c r="T19" s="70"/>
      <c r="U19" s="74">
        <f t="shared" ca="1" si="8"/>
        <v>19</v>
      </c>
      <c r="V19" s="73">
        <f t="shared" ca="1" si="9"/>
        <v>0</v>
      </c>
      <c r="W19" s="71"/>
      <c r="X19" s="58">
        <f t="shared" ca="1" si="10"/>
        <v>1.268911664226452E-2</v>
      </c>
    </row>
    <row r="20" spans="1:24" s="24" customFormat="1" ht="13.2" x14ac:dyDescent="0.25">
      <c r="A20" s="34"/>
      <c r="B20" s="62" t="s">
        <v>34</v>
      </c>
      <c r="C20" s="57" t="s">
        <v>125</v>
      </c>
      <c r="D20" s="57"/>
      <c r="E20" s="63">
        <f t="shared" ca="1" si="0"/>
        <v>50</v>
      </c>
      <c r="F20" s="72"/>
      <c r="G20" s="73">
        <f t="shared" ca="1" si="1"/>
        <v>9</v>
      </c>
      <c r="H20" s="70"/>
      <c r="I20" s="74">
        <f t="shared" ca="1" si="2"/>
        <v>9</v>
      </c>
      <c r="J20" s="68"/>
      <c r="K20" s="69">
        <f t="shared" ca="1" si="3"/>
        <v>8</v>
      </c>
      <c r="L20" s="72"/>
      <c r="M20" s="74">
        <f t="shared" ca="1" si="4"/>
        <v>0</v>
      </c>
      <c r="N20" s="68" t="s">
        <v>134</v>
      </c>
      <c r="O20" s="74">
        <f t="shared" ca="1" si="5"/>
        <v>0</v>
      </c>
      <c r="P20" s="68"/>
      <c r="Q20" s="69">
        <f t="shared" ca="1" si="6"/>
        <v>15</v>
      </c>
      <c r="R20" s="72"/>
      <c r="S20" s="74">
        <f t="shared" ca="1" si="7"/>
        <v>0</v>
      </c>
      <c r="T20" s="70"/>
      <c r="U20" s="74">
        <f t="shared" ca="1" si="8"/>
        <v>9</v>
      </c>
      <c r="V20" s="73">
        <f t="shared" ca="1" si="9"/>
        <v>0</v>
      </c>
      <c r="W20" s="71"/>
      <c r="X20" s="58">
        <f t="shared" ca="1" si="10"/>
        <v>1.2201073694485115E-2</v>
      </c>
    </row>
    <row r="21" spans="1:24" s="24" customFormat="1" ht="13.2" x14ac:dyDescent="0.25">
      <c r="A21" s="34"/>
      <c r="B21" s="62" t="s">
        <v>36</v>
      </c>
      <c r="C21" s="60" t="s">
        <v>16</v>
      </c>
      <c r="D21" s="57"/>
      <c r="E21" s="63">
        <f t="shared" ca="1" si="0"/>
        <v>28</v>
      </c>
      <c r="F21" s="72"/>
      <c r="G21" s="73">
        <f t="shared" ca="1" si="1"/>
        <v>11</v>
      </c>
      <c r="H21" s="70"/>
      <c r="I21" s="74">
        <f t="shared" ca="1" si="2"/>
        <v>0</v>
      </c>
      <c r="J21" s="68"/>
      <c r="K21" s="69">
        <f t="shared" ca="1" si="3"/>
        <v>5</v>
      </c>
      <c r="L21" s="72"/>
      <c r="M21" s="74">
        <f t="shared" ca="1" si="4"/>
        <v>0</v>
      </c>
      <c r="N21" s="68" t="s">
        <v>134</v>
      </c>
      <c r="O21" s="74">
        <f t="shared" ca="1" si="5"/>
        <v>0</v>
      </c>
      <c r="P21" s="68"/>
      <c r="Q21" s="69">
        <f t="shared" ca="1" si="6"/>
        <v>12</v>
      </c>
      <c r="R21" s="72"/>
      <c r="S21" s="74">
        <f t="shared" ca="1" si="7"/>
        <v>0</v>
      </c>
      <c r="T21" s="70"/>
      <c r="U21" s="74">
        <f t="shared" ca="1" si="8"/>
        <v>0</v>
      </c>
      <c r="V21" s="73">
        <f t="shared" ca="1" si="9"/>
        <v>0</v>
      </c>
      <c r="W21" s="71"/>
      <c r="X21" s="58">
        <f t="shared" ca="1" si="10"/>
        <v>6.8326012689116644E-3</v>
      </c>
    </row>
    <row r="22" spans="1:24" s="24" customFormat="1" ht="13.2" x14ac:dyDescent="0.25">
      <c r="A22" s="34"/>
      <c r="B22" s="62" t="s">
        <v>37</v>
      </c>
      <c r="C22" s="57" t="s">
        <v>156</v>
      </c>
      <c r="D22" s="57"/>
      <c r="E22" s="63">
        <f t="shared" ca="1" si="0"/>
        <v>28</v>
      </c>
      <c r="F22" s="72"/>
      <c r="G22" s="73">
        <f t="shared" ca="1" si="1"/>
        <v>0</v>
      </c>
      <c r="H22" s="70"/>
      <c r="I22" s="74">
        <f t="shared" ca="1" si="2"/>
        <v>7</v>
      </c>
      <c r="J22" s="68"/>
      <c r="K22" s="69">
        <f t="shared" ca="1" si="3"/>
        <v>14</v>
      </c>
      <c r="L22" s="72"/>
      <c r="M22" s="74">
        <f t="shared" ca="1" si="4"/>
        <v>0</v>
      </c>
      <c r="N22" s="68" t="s">
        <v>134</v>
      </c>
      <c r="O22" s="74">
        <f t="shared" ca="1" si="5"/>
        <v>0</v>
      </c>
      <c r="P22" s="68"/>
      <c r="Q22" s="69">
        <f t="shared" ca="1" si="6"/>
        <v>1</v>
      </c>
      <c r="R22" s="72"/>
      <c r="S22" s="74">
        <f t="shared" ca="1" si="7"/>
        <v>6</v>
      </c>
      <c r="T22" s="70"/>
      <c r="U22" s="74">
        <f t="shared" ca="1" si="8"/>
        <v>0</v>
      </c>
      <c r="V22" s="73">
        <f t="shared" ca="1" si="9"/>
        <v>0</v>
      </c>
      <c r="W22" s="71"/>
      <c r="X22" s="58">
        <f t="shared" ca="1" si="10"/>
        <v>6.8326012689116644E-3</v>
      </c>
    </row>
    <row r="23" spans="1:24" s="24" customFormat="1" ht="13.2" x14ac:dyDescent="0.25">
      <c r="A23" s="34"/>
      <c r="B23" s="62" t="s">
        <v>38</v>
      </c>
      <c r="C23" s="60" t="s">
        <v>52</v>
      </c>
      <c r="D23" s="57"/>
      <c r="E23" s="63">
        <f t="shared" ca="1" si="0"/>
        <v>0</v>
      </c>
      <c r="F23" s="72"/>
      <c r="G23" s="73">
        <f t="shared" ca="1" si="1"/>
        <v>0</v>
      </c>
      <c r="H23" s="70"/>
      <c r="I23" s="74">
        <f t="shared" ca="1" si="2"/>
        <v>0</v>
      </c>
      <c r="J23" s="68"/>
      <c r="K23" s="69">
        <f t="shared" ca="1" si="3"/>
        <v>0</v>
      </c>
      <c r="L23" s="72"/>
      <c r="M23" s="74">
        <f t="shared" ca="1" si="4"/>
        <v>0</v>
      </c>
      <c r="N23" s="68" t="s">
        <v>134</v>
      </c>
      <c r="O23" s="74">
        <f t="shared" ca="1" si="5"/>
        <v>0</v>
      </c>
      <c r="P23" s="68"/>
      <c r="Q23" s="69">
        <f t="shared" ca="1" si="6"/>
        <v>0</v>
      </c>
      <c r="R23" s="72"/>
      <c r="S23" s="74">
        <f t="shared" ca="1" si="7"/>
        <v>0</v>
      </c>
      <c r="T23" s="70"/>
      <c r="U23" s="74">
        <f t="shared" ca="1" si="8"/>
        <v>0</v>
      </c>
      <c r="V23" s="73">
        <f t="shared" ca="1" si="9"/>
        <v>0</v>
      </c>
      <c r="W23" s="71"/>
      <c r="X23" s="58">
        <f t="shared" ca="1" si="10"/>
        <v>0</v>
      </c>
    </row>
    <row r="24" spans="1:24" s="24" customFormat="1" ht="13.2" x14ac:dyDescent="0.25">
      <c r="A24" s="34"/>
      <c r="B24" s="62" t="s">
        <v>39</v>
      </c>
      <c r="C24" s="60" t="s">
        <v>49</v>
      </c>
      <c r="D24" s="60"/>
      <c r="E24" s="63">
        <f t="shared" ca="1" si="0"/>
        <v>0</v>
      </c>
      <c r="F24" s="72"/>
      <c r="G24" s="73">
        <f t="shared" ca="1" si="1"/>
        <v>0</v>
      </c>
      <c r="H24" s="75"/>
      <c r="I24" s="74">
        <f t="shared" ca="1" si="2"/>
        <v>0</v>
      </c>
      <c r="J24" s="76"/>
      <c r="K24" s="69">
        <f t="shared" ca="1" si="3"/>
        <v>0</v>
      </c>
      <c r="L24" s="77"/>
      <c r="M24" s="74">
        <f t="shared" ca="1" si="4"/>
        <v>0</v>
      </c>
      <c r="N24" s="76" t="s">
        <v>134</v>
      </c>
      <c r="O24" s="74">
        <f t="shared" ca="1" si="5"/>
        <v>0</v>
      </c>
      <c r="P24" s="76"/>
      <c r="Q24" s="69">
        <f t="shared" ca="1" si="6"/>
        <v>0</v>
      </c>
      <c r="R24" s="77"/>
      <c r="S24" s="74">
        <f t="shared" ca="1" si="7"/>
        <v>0</v>
      </c>
      <c r="T24" s="70"/>
      <c r="U24" s="74">
        <f t="shared" ca="1" si="8"/>
        <v>0</v>
      </c>
      <c r="V24" s="73">
        <f t="shared" ca="1" si="9"/>
        <v>0</v>
      </c>
      <c r="W24" s="71"/>
      <c r="X24" s="58">
        <f t="shared" ca="1" si="10"/>
        <v>0</v>
      </c>
    </row>
    <row r="25" spans="1:24" s="24" customFormat="1" ht="13.2" x14ac:dyDescent="0.25">
      <c r="A25" s="34"/>
      <c r="B25" s="62" t="s">
        <v>40</v>
      </c>
      <c r="C25" s="57" t="s">
        <v>0</v>
      </c>
      <c r="D25" s="60"/>
      <c r="E25" s="63">
        <f t="shared" ca="1" si="0"/>
        <v>0</v>
      </c>
      <c r="F25" s="72"/>
      <c r="G25" s="73">
        <f t="shared" ca="1" si="1"/>
        <v>0</v>
      </c>
      <c r="H25" s="75"/>
      <c r="I25" s="74">
        <f t="shared" ca="1" si="2"/>
        <v>0</v>
      </c>
      <c r="J25" s="76"/>
      <c r="K25" s="69">
        <f t="shared" ca="1" si="3"/>
        <v>0</v>
      </c>
      <c r="L25" s="77"/>
      <c r="M25" s="74">
        <f t="shared" ca="1" si="4"/>
        <v>0</v>
      </c>
      <c r="N25" s="76" t="s">
        <v>134</v>
      </c>
      <c r="O25" s="74">
        <f t="shared" ca="1" si="5"/>
        <v>0</v>
      </c>
      <c r="P25" s="76"/>
      <c r="Q25" s="69">
        <f t="shared" ca="1" si="6"/>
        <v>0</v>
      </c>
      <c r="R25" s="77"/>
      <c r="S25" s="74">
        <f t="shared" ca="1" si="7"/>
        <v>0</v>
      </c>
      <c r="T25" s="70"/>
      <c r="U25" s="74">
        <f t="shared" ca="1" si="8"/>
        <v>0</v>
      </c>
      <c r="V25" s="73">
        <f t="shared" ca="1" si="9"/>
        <v>0</v>
      </c>
      <c r="W25" s="71"/>
      <c r="X25" s="58">
        <f t="shared" ca="1" si="10"/>
        <v>0</v>
      </c>
    </row>
    <row r="26" spans="1:24" s="24" customFormat="1" ht="13.2" x14ac:dyDescent="0.25">
      <c r="A26" s="35"/>
      <c r="B26" s="78" t="s">
        <v>41</v>
      </c>
      <c r="C26" s="79" t="s">
        <v>45</v>
      </c>
      <c r="D26" s="60"/>
      <c r="E26" s="63">
        <f t="shared" ca="1" si="0"/>
        <v>0</v>
      </c>
      <c r="F26" s="77"/>
      <c r="G26" s="80">
        <f t="shared" ca="1" si="1"/>
        <v>0</v>
      </c>
      <c r="H26" s="75"/>
      <c r="I26" s="81">
        <f t="shared" ca="1" si="2"/>
        <v>0</v>
      </c>
      <c r="J26" s="76"/>
      <c r="K26" s="82">
        <f t="shared" ca="1" si="3"/>
        <v>0</v>
      </c>
      <c r="L26" s="77"/>
      <c r="M26" s="81">
        <f t="shared" ca="1" si="4"/>
        <v>0</v>
      </c>
      <c r="N26" s="76" t="s">
        <v>134</v>
      </c>
      <c r="O26" s="96">
        <f t="shared" ca="1" si="5"/>
        <v>0</v>
      </c>
      <c r="P26" s="76"/>
      <c r="Q26" s="82">
        <f t="shared" ca="1" si="6"/>
        <v>0</v>
      </c>
      <c r="R26" s="77"/>
      <c r="S26" s="81">
        <f t="shared" ca="1" si="7"/>
        <v>0</v>
      </c>
      <c r="T26" s="75"/>
      <c r="U26" s="81">
        <f t="shared" ca="1" si="8"/>
        <v>0</v>
      </c>
      <c r="V26" s="73">
        <f t="shared" ca="1" si="9"/>
        <v>0</v>
      </c>
      <c r="W26" s="71"/>
      <c r="X26" s="58">
        <f t="shared" ca="1" si="10"/>
        <v>0</v>
      </c>
    </row>
    <row r="27" spans="1:24" s="24" customFormat="1" ht="13.2" x14ac:dyDescent="0.25">
      <c r="A27" s="36"/>
      <c r="B27" s="83"/>
      <c r="C27" s="84"/>
      <c r="D27" s="61"/>
      <c r="E27" s="85">
        <f ca="1">SUM(E9:E26)</f>
        <v>4098</v>
      </c>
      <c r="F27" s="86"/>
      <c r="G27" s="87">
        <f ca="1">SUM(G9:G26)</f>
        <v>516</v>
      </c>
      <c r="H27" s="86"/>
      <c r="I27" s="87">
        <f ca="1">SUM(I9:I26)</f>
        <v>660</v>
      </c>
      <c r="J27" s="86"/>
      <c r="K27" s="87">
        <f ca="1">SUM(K9:K26)</f>
        <v>483</v>
      </c>
      <c r="L27" s="86"/>
      <c r="M27" s="87">
        <f ca="1">SUM(M9:M26)</f>
        <v>498</v>
      </c>
      <c r="N27" s="86"/>
      <c r="O27" s="87">
        <f ca="1">SUM(O9:O26)</f>
        <v>0</v>
      </c>
      <c r="P27" s="86"/>
      <c r="Q27" s="87">
        <f ca="1">SUM(Q9:Q26)</f>
        <v>608</v>
      </c>
      <c r="R27" s="86"/>
      <c r="S27" s="87">
        <f ca="1">SUM(S9:S26)</f>
        <v>621</v>
      </c>
      <c r="T27" s="86"/>
      <c r="U27" s="87">
        <f ca="1">SUM(U9:U26)</f>
        <v>602</v>
      </c>
      <c r="V27" s="169">
        <f ca="1">SUM(V9:V26)</f>
        <v>110</v>
      </c>
      <c r="W27" s="71"/>
      <c r="X27" s="58">
        <f t="shared" ref="X27" ca="1" si="11">E27/$E$144</f>
        <v>1</v>
      </c>
    </row>
  </sheetData>
  <mergeCells count="56">
    <mergeCell ref="V1:V7"/>
    <mergeCell ref="A2:A7"/>
    <mergeCell ref="B2:C7"/>
    <mergeCell ref="F2:G2"/>
    <mergeCell ref="H2:I2"/>
    <mergeCell ref="J2:K2"/>
    <mergeCell ref="L2:M2"/>
    <mergeCell ref="D1:D7"/>
    <mergeCell ref="F1:G1"/>
    <mergeCell ref="H1:I1"/>
    <mergeCell ref="J1:K1"/>
    <mergeCell ref="L1:M1"/>
    <mergeCell ref="N1:O1"/>
    <mergeCell ref="L5:M5"/>
    <mergeCell ref="J6:K6"/>
    <mergeCell ref="P1:Q1"/>
    <mergeCell ref="R1:S1"/>
    <mergeCell ref="T1:U1"/>
    <mergeCell ref="P4:Q4"/>
    <mergeCell ref="R4:S4"/>
    <mergeCell ref="T4:U4"/>
    <mergeCell ref="P2:Q2"/>
    <mergeCell ref="R2:S2"/>
    <mergeCell ref="T2:U2"/>
    <mergeCell ref="P3:Q3"/>
    <mergeCell ref="R3:S3"/>
    <mergeCell ref="T3:U3"/>
    <mergeCell ref="F3:G3"/>
    <mergeCell ref="H3:I3"/>
    <mergeCell ref="J3:K3"/>
    <mergeCell ref="L3:M3"/>
    <mergeCell ref="N2:O7"/>
    <mergeCell ref="F6:G6"/>
    <mergeCell ref="H6:I6"/>
    <mergeCell ref="F4:G4"/>
    <mergeCell ref="H4:I4"/>
    <mergeCell ref="J4:K4"/>
    <mergeCell ref="L4:M4"/>
    <mergeCell ref="F5:G5"/>
    <mergeCell ref="H5:I5"/>
    <mergeCell ref="L6:M6"/>
    <mergeCell ref="R5:S5"/>
    <mergeCell ref="T5:U5"/>
    <mergeCell ref="B8:C8"/>
    <mergeCell ref="T7:U7"/>
    <mergeCell ref="P6:Q6"/>
    <mergeCell ref="R6:S6"/>
    <mergeCell ref="T6:U6"/>
    <mergeCell ref="F7:G7"/>
    <mergeCell ref="H7:I7"/>
    <mergeCell ref="J7:K7"/>
    <mergeCell ref="L7:M7"/>
    <mergeCell ref="P7:Q7"/>
    <mergeCell ref="R7:S7"/>
    <mergeCell ref="P5:Q5"/>
    <mergeCell ref="J5:K5"/>
  </mergeCells>
  <phoneticPr fontId="9" type="noConversion"/>
  <printOptions horizontalCentered="1" verticalCentered="1"/>
  <pageMargins left="0" right="0" top="0" bottom="0" header="0.51181102362204722" footer="0.51181102362204722"/>
  <pageSetup paperSize="9" orientation="landscape" horizontalDpi="4294967295" verticalDpi="429496729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9"/>
  <dimension ref="B2:L28"/>
  <sheetViews>
    <sheetView topLeftCell="A19" zoomScale="125" workbookViewId="0">
      <selection activeCell="C36" sqref="C36"/>
    </sheetView>
  </sheetViews>
  <sheetFormatPr baseColWidth="10" defaultRowHeight="13.2" x14ac:dyDescent="0.25"/>
  <cols>
    <col min="1" max="1" width="3.44140625" customWidth="1"/>
    <col min="2" max="2" width="16.33203125" customWidth="1"/>
    <col min="3" max="12" width="8" customWidth="1"/>
  </cols>
  <sheetData>
    <row r="2" spans="2:12" x14ac:dyDescent="0.25">
      <c r="B2" s="1" t="s">
        <v>68</v>
      </c>
    </row>
    <row r="3" spans="2:12" x14ac:dyDescent="0.25">
      <c r="B3" s="1" t="s">
        <v>48</v>
      </c>
    </row>
    <row r="4" spans="2:12" x14ac:dyDescent="0.25">
      <c r="B4" s="1" t="s">
        <v>20</v>
      </c>
    </row>
    <row r="5" spans="2:12" x14ac:dyDescent="0.25">
      <c r="B5" s="1" t="s">
        <v>69</v>
      </c>
    </row>
    <row r="6" spans="2:12" ht="13.8" thickBot="1" x14ac:dyDescent="0.3">
      <c r="B6" s="1" t="s">
        <v>70</v>
      </c>
    </row>
    <row r="7" spans="2:12" ht="24.75" customHeight="1" thickBot="1" x14ac:dyDescent="0.3">
      <c r="B7" s="11" t="s">
        <v>44</v>
      </c>
      <c r="C7" s="12" t="s">
        <v>21</v>
      </c>
      <c r="D7" s="12" t="s">
        <v>22</v>
      </c>
      <c r="E7" s="12" t="s">
        <v>23</v>
      </c>
      <c r="F7" s="12" t="s">
        <v>24</v>
      </c>
      <c r="G7" s="14" t="s">
        <v>25</v>
      </c>
      <c r="H7" s="14" t="s">
        <v>26</v>
      </c>
      <c r="I7" s="14" t="s">
        <v>27</v>
      </c>
      <c r="J7" s="14" t="s">
        <v>28</v>
      </c>
      <c r="K7" s="14" t="s">
        <v>18</v>
      </c>
      <c r="L7" s="13" t="s">
        <v>19</v>
      </c>
    </row>
    <row r="8" spans="2:12" x14ac:dyDescent="0.25">
      <c r="B8" s="8" t="s">
        <v>6</v>
      </c>
      <c r="C8" s="9">
        <v>20</v>
      </c>
      <c r="D8" s="9">
        <v>18</v>
      </c>
      <c r="E8" s="9">
        <v>16</v>
      </c>
      <c r="F8" s="9">
        <v>15</v>
      </c>
      <c r="G8" s="15">
        <v>14</v>
      </c>
      <c r="H8" s="15">
        <v>13</v>
      </c>
      <c r="I8" s="15">
        <v>12</v>
      </c>
      <c r="J8" s="15">
        <v>11</v>
      </c>
      <c r="K8" s="15">
        <v>10</v>
      </c>
      <c r="L8" s="10">
        <v>9</v>
      </c>
    </row>
    <row r="9" spans="2:12" x14ac:dyDescent="0.25">
      <c r="B9" s="8" t="s">
        <v>50</v>
      </c>
      <c r="C9" s="9">
        <v>19</v>
      </c>
      <c r="D9" s="9">
        <v>17</v>
      </c>
      <c r="E9" s="9">
        <v>15</v>
      </c>
      <c r="F9" s="9">
        <v>14</v>
      </c>
      <c r="G9" s="15">
        <v>13</v>
      </c>
      <c r="H9" s="15">
        <v>12</v>
      </c>
      <c r="I9" s="15">
        <v>11</v>
      </c>
      <c r="J9" s="15">
        <v>10</v>
      </c>
      <c r="K9" s="15">
        <v>9</v>
      </c>
      <c r="L9" s="10">
        <v>8</v>
      </c>
    </row>
    <row r="10" spans="2:12" x14ac:dyDescent="0.25">
      <c r="B10" s="6" t="s">
        <v>7</v>
      </c>
      <c r="C10" s="2">
        <v>18</v>
      </c>
      <c r="D10" s="2">
        <v>16</v>
      </c>
      <c r="E10" s="2">
        <v>14</v>
      </c>
      <c r="F10" s="2">
        <v>13</v>
      </c>
      <c r="G10" s="16">
        <v>12</v>
      </c>
      <c r="H10" s="16">
        <v>11</v>
      </c>
      <c r="I10" s="16">
        <v>10</v>
      </c>
      <c r="J10" s="16">
        <v>9</v>
      </c>
      <c r="K10" s="16">
        <v>8</v>
      </c>
      <c r="L10" s="3"/>
    </row>
    <row r="11" spans="2:12" x14ac:dyDescent="0.25">
      <c r="B11" s="6" t="s">
        <v>8</v>
      </c>
      <c r="C11" s="2">
        <v>16</v>
      </c>
      <c r="D11" s="2">
        <v>14</v>
      </c>
      <c r="E11" s="2">
        <v>12</v>
      </c>
      <c r="F11" s="2">
        <v>11</v>
      </c>
      <c r="G11" s="16">
        <v>10</v>
      </c>
      <c r="H11" s="16">
        <v>9</v>
      </c>
      <c r="I11" s="16">
        <v>8</v>
      </c>
      <c r="J11" s="16">
        <v>7</v>
      </c>
      <c r="K11" s="16"/>
      <c r="L11" s="3"/>
    </row>
    <row r="12" spans="2:12" x14ac:dyDescent="0.25">
      <c r="B12" s="6" t="s">
        <v>9</v>
      </c>
      <c r="C12" s="2">
        <v>15</v>
      </c>
      <c r="D12" s="2">
        <v>13</v>
      </c>
      <c r="E12" s="2">
        <v>11</v>
      </c>
      <c r="F12" s="2">
        <v>9</v>
      </c>
      <c r="G12" s="16">
        <v>8</v>
      </c>
      <c r="H12" s="16">
        <v>7</v>
      </c>
      <c r="I12" s="16">
        <v>6</v>
      </c>
      <c r="J12" s="16"/>
      <c r="K12" s="16"/>
      <c r="L12" s="3"/>
    </row>
    <row r="13" spans="2:12" x14ac:dyDescent="0.25">
      <c r="B13" s="6" t="s">
        <v>10</v>
      </c>
      <c r="C13" s="2">
        <v>14</v>
      </c>
      <c r="D13" s="2">
        <v>12</v>
      </c>
      <c r="E13" s="2">
        <v>10</v>
      </c>
      <c r="F13" s="2">
        <v>8</v>
      </c>
      <c r="G13" s="16">
        <v>7</v>
      </c>
      <c r="H13" s="16">
        <v>6</v>
      </c>
      <c r="I13" s="16"/>
      <c r="J13" s="16"/>
      <c r="K13" s="16"/>
      <c r="L13" s="3"/>
    </row>
    <row r="14" spans="2:12" x14ac:dyDescent="0.25">
      <c r="B14" s="6" t="s">
        <v>11</v>
      </c>
      <c r="C14" s="2">
        <v>13</v>
      </c>
      <c r="D14" s="2">
        <v>11</v>
      </c>
      <c r="E14" s="2">
        <v>9</v>
      </c>
      <c r="F14" s="2">
        <v>7</v>
      </c>
      <c r="G14" s="16">
        <v>6</v>
      </c>
      <c r="H14" s="16"/>
      <c r="I14" s="16"/>
      <c r="J14" s="16"/>
      <c r="K14" s="16"/>
      <c r="L14" s="3"/>
    </row>
    <row r="15" spans="2:12" x14ac:dyDescent="0.25">
      <c r="B15" s="6" t="s">
        <v>12</v>
      </c>
      <c r="C15" s="2">
        <v>12</v>
      </c>
      <c r="D15" s="2">
        <v>10</v>
      </c>
      <c r="E15" s="2">
        <v>8</v>
      </c>
      <c r="F15" s="2">
        <v>6</v>
      </c>
      <c r="G15" s="16"/>
      <c r="H15" s="16"/>
      <c r="I15" s="16"/>
      <c r="J15" s="16"/>
      <c r="K15" s="16"/>
      <c r="L15" s="3"/>
    </row>
    <row r="16" spans="2:12" x14ac:dyDescent="0.25">
      <c r="B16" s="6" t="s">
        <v>13</v>
      </c>
      <c r="C16" s="2">
        <v>11</v>
      </c>
      <c r="D16" s="2">
        <v>9</v>
      </c>
      <c r="E16" s="2">
        <v>7</v>
      </c>
      <c r="F16" s="2"/>
      <c r="G16" s="16"/>
      <c r="H16" s="16"/>
      <c r="I16" s="16"/>
      <c r="J16" s="16"/>
      <c r="K16" s="16"/>
      <c r="L16" s="3"/>
    </row>
    <row r="17" spans="2:12" x14ac:dyDescent="0.25">
      <c r="B17" s="6" t="s">
        <v>14</v>
      </c>
      <c r="C17" s="2">
        <v>10</v>
      </c>
      <c r="D17" s="2">
        <v>8</v>
      </c>
      <c r="E17" s="2"/>
      <c r="F17" s="2"/>
      <c r="G17" s="16"/>
      <c r="H17" s="16"/>
      <c r="I17" s="16"/>
      <c r="J17" s="16"/>
      <c r="K17" s="16"/>
      <c r="L17" s="3"/>
    </row>
    <row r="18" spans="2:12" x14ac:dyDescent="0.25">
      <c r="B18" s="6" t="s">
        <v>32</v>
      </c>
      <c r="C18" s="2">
        <v>9</v>
      </c>
      <c r="D18" s="2"/>
      <c r="E18" s="2"/>
      <c r="F18" s="2"/>
      <c r="G18" s="16"/>
      <c r="H18" s="16"/>
      <c r="I18" s="16"/>
      <c r="J18" s="16"/>
      <c r="K18" s="16"/>
      <c r="L18" s="3"/>
    </row>
    <row r="19" spans="2:12" x14ac:dyDescent="0.25">
      <c r="B19" s="6" t="s">
        <v>35</v>
      </c>
      <c r="C19" s="2">
        <v>8</v>
      </c>
      <c r="D19" s="2"/>
      <c r="E19" s="2"/>
      <c r="F19" s="2"/>
      <c r="G19" s="16"/>
      <c r="H19" s="16"/>
      <c r="I19" s="16"/>
      <c r="J19" s="16"/>
      <c r="K19" s="16"/>
      <c r="L19" s="3"/>
    </row>
    <row r="20" spans="2:12" x14ac:dyDescent="0.25">
      <c r="B20" s="6" t="s">
        <v>34</v>
      </c>
      <c r="C20" s="2">
        <v>7</v>
      </c>
      <c r="D20" s="2"/>
      <c r="E20" s="2"/>
      <c r="F20" s="2"/>
      <c r="G20" s="16"/>
      <c r="H20" s="16"/>
      <c r="I20" s="16"/>
      <c r="J20" s="16"/>
      <c r="K20" s="16"/>
      <c r="L20" s="3"/>
    </row>
    <row r="21" spans="2:12" x14ac:dyDescent="0.25">
      <c r="B21" s="6" t="s">
        <v>36</v>
      </c>
      <c r="C21" s="2">
        <v>6</v>
      </c>
      <c r="D21" s="2"/>
      <c r="E21" s="2"/>
      <c r="F21" s="2"/>
      <c r="G21" s="16"/>
      <c r="H21" s="16"/>
      <c r="I21" s="16"/>
      <c r="J21" s="16"/>
      <c r="K21" s="16"/>
      <c r="L21" s="3"/>
    </row>
    <row r="22" spans="2:12" x14ac:dyDescent="0.25">
      <c r="B22" s="6" t="s">
        <v>37</v>
      </c>
      <c r="C22" s="2">
        <v>5</v>
      </c>
      <c r="D22" s="2"/>
      <c r="E22" s="2"/>
      <c r="F22" s="2"/>
      <c r="G22" s="16"/>
      <c r="H22" s="16"/>
      <c r="I22" s="16"/>
      <c r="J22" s="16"/>
      <c r="K22" s="16"/>
      <c r="L22" s="3"/>
    </row>
    <row r="23" spans="2:12" x14ac:dyDescent="0.25">
      <c r="B23" s="6" t="s">
        <v>38</v>
      </c>
      <c r="C23" s="2">
        <v>4</v>
      </c>
      <c r="D23" s="2"/>
      <c r="E23" s="2"/>
      <c r="F23" s="2"/>
      <c r="G23" s="16"/>
      <c r="H23" s="16"/>
      <c r="I23" s="16"/>
      <c r="J23" s="16"/>
      <c r="K23" s="16"/>
      <c r="L23" s="3"/>
    </row>
    <row r="24" spans="2:12" x14ac:dyDescent="0.25">
      <c r="B24" s="6" t="s">
        <v>39</v>
      </c>
      <c r="C24" s="2">
        <v>3</v>
      </c>
      <c r="D24" s="2"/>
      <c r="E24" s="2"/>
      <c r="F24" s="2"/>
      <c r="G24" s="16"/>
      <c r="H24" s="16"/>
      <c r="I24" s="16"/>
      <c r="J24" s="16"/>
      <c r="K24" s="16"/>
      <c r="L24" s="3"/>
    </row>
    <row r="25" spans="2:12" x14ac:dyDescent="0.25">
      <c r="B25" s="6" t="s">
        <v>40</v>
      </c>
      <c r="C25" s="2">
        <v>2</v>
      </c>
      <c r="D25" s="2"/>
      <c r="E25" s="2"/>
      <c r="F25" s="2"/>
      <c r="G25" s="16"/>
      <c r="H25" s="16"/>
      <c r="I25" s="16"/>
      <c r="J25" s="16"/>
      <c r="K25" s="16"/>
      <c r="L25" s="3"/>
    </row>
    <row r="26" spans="2:12" x14ac:dyDescent="0.25">
      <c r="B26" s="6" t="s">
        <v>41</v>
      </c>
      <c r="C26" s="2">
        <v>1</v>
      </c>
      <c r="D26" s="2"/>
      <c r="E26" s="2"/>
      <c r="F26" s="2"/>
      <c r="G26" s="16"/>
      <c r="H26" s="16"/>
      <c r="I26" s="16"/>
      <c r="J26" s="16"/>
      <c r="K26" s="16"/>
      <c r="L26" s="3"/>
    </row>
    <row r="27" spans="2:12" x14ac:dyDescent="0.25">
      <c r="B27" s="6" t="s">
        <v>42</v>
      </c>
      <c r="C27" s="2">
        <v>1</v>
      </c>
      <c r="D27" s="2"/>
      <c r="E27" s="2"/>
      <c r="F27" s="2"/>
      <c r="G27" s="16"/>
      <c r="H27" s="16"/>
      <c r="I27" s="16"/>
      <c r="J27" s="16"/>
      <c r="K27" s="16"/>
      <c r="L27" s="3"/>
    </row>
    <row r="28" spans="2:12" ht="13.8" thickBot="1" x14ac:dyDescent="0.3">
      <c r="B28" s="7" t="s">
        <v>43</v>
      </c>
      <c r="C28" s="4">
        <v>1</v>
      </c>
      <c r="D28" s="4"/>
      <c r="E28" s="4"/>
      <c r="F28" s="4"/>
      <c r="G28" s="17"/>
      <c r="H28" s="17"/>
      <c r="I28" s="17"/>
      <c r="J28" s="17"/>
      <c r="K28" s="17"/>
      <c r="L28" s="5"/>
    </row>
  </sheetData>
  <phoneticPr fontId="5" type="noConversion"/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Cupwertung Gesamt</vt:lpstr>
      <vt:lpstr>Cupwertung U 9</vt:lpstr>
      <vt:lpstr>Cupwertung U 11</vt:lpstr>
      <vt:lpstr>Cupwertung U 13</vt:lpstr>
      <vt:lpstr>Cupwertung U 15</vt:lpstr>
      <vt:lpstr>Cupwertung U 17</vt:lpstr>
      <vt:lpstr>Cupwertung JuniorInnen</vt:lpstr>
      <vt:lpstr>Cupwertung Clubwertung</vt:lpstr>
      <vt:lpstr>Punkteschema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Karl H</cp:lastModifiedBy>
  <cp:lastPrinted>2019-10-08T05:50:28Z</cp:lastPrinted>
  <dcterms:created xsi:type="dcterms:W3CDTF">1996-10-17T05:27:31Z</dcterms:created>
  <dcterms:modified xsi:type="dcterms:W3CDTF">2020-03-31T14:02:38Z</dcterms:modified>
</cp:coreProperties>
</file>