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0" windowWidth="19320" windowHeight="13365" tabRatio="812" activeTab="0"/>
  </bookViews>
  <sheets>
    <sheet name="Cupwertung Gesamt" sheetId="1" r:id="rId1"/>
    <sheet name="U 9" sheetId="2" r:id="rId2"/>
    <sheet name="U 11" sheetId="3" r:id="rId3"/>
    <sheet name="U 13" sheetId="4" r:id="rId4"/>
    <sheet name="U 15" sheetId="5" r:id="rId5"/>
    <sheet name="U 17" sheetId="6" r:id="rId6"/>
    <sheet name="JuniorenInnen" sheetId="7" r:id="rId7"/>
    <sheet name="Clubwertung" sheetId="8" r:id="rId8"/>
    <sheet name="Punkteschema" sheetId="9" r:id="rId9"/>
  </sheets>
  <definedNames/>
  <calcPr fullCalcOnLoad="1"/>
</workbook>
</file>

<file path=xl/sharedStrings.xml><?xml version="1.0" encoding="utf-8"?>
<sst xmlns="http://schemas.openxmlformats.org/spreadsheetml/2006/main" count="7420" uniqueCount="196">
  <si>
    <t>SK Kleinzell</t>
  </si>
  <si>
    <t>Name</t>
  </si>
  <si>
    <t>Club</t>
  </si>
  <si>
    <t>Jun</t>
  </si>
  <si>
    <t>Rang</t>
  </si>
  <si>
    <t>Punkte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</si>
  <si>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</si>
  <si>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</si>
  <si>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</si>
  <si>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</si>
  <si>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</si>
  <si>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</si>
  <si>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</si>
  <si>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</si>
  <si>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</si>
  <si>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ÖAMTC Power Bike Team Windhaag</t>
  </si>
  <si>
    <t>RSC ÖAMTC Bad Ischl</t>
  </si>
  <si>
    <t xml:space="preserve">Clubwertung </t>
  </si>
  <si>
    <t>2</t>
  </si>
  <si>
    <t>1</t>
  </si>
  <si>
    <t>Pilz Johannes</t>
  </si>
  <si>
    <t>22.</t>
  </si>
  <si>
    <t>23.</t>
  </si>
  <si>
    <t>Als Auslandseinsatz werden ausschließlich ÖRV-Entsendungen gewertet</t>
  </si>
  <si>
    <t>10 +</t>
  </si>
  <si>
    <t>9</t>
  </si>
  <si>
    <t>8</t>
  </si>
  <si>
    <t>7</t>
  </si>
  <si>
    <t>6</t>
  </si>
  <si>
    <t>5</t>
  </si>
  <si>
    <t>4</t>
  </si>
  <si>
    <t>3</t>
  </si>
  <si>
    <t>1.</t>
  </si>
  <si>
    <t>2.</t>
  </si>
  <si>
    <t>Gesamtpunkte:</t>
  </si>
  <si>
    <t>10.</t>
  </si>
  <si>
    <t>Anzahl der Streichresultate</t>
  </si>
  <si>
    <t>Punkte aus Streichresultaten</t>
  </si>
  <si>
    <t>12.</t>
  </si>
  <si>
    <t>11.</t>
  </si>
  <si>
    <t>13.</t>
  </si>
  <si>
    <t>14.</t>
  </si>
  <si>
    <t>15.</t>
  </si>
  <si>
    <t>16.</t>
  </si>
  <si>
    <t>17.</t>
  </si>
  <si>
    <t>18.</t>
  </si>
  <si>
    <t>19.</t>
  </si>
  <si>
    <t>20.</t>
  </si>
  <si>
    <t>Starteranzahl
Rang</t>
  </si>
  <si>
    <t>RCN Rochelt Niederneukirchen</t>
  </si>
  <si>
    <t>Leitner Magdalena</t>
  </si>
  <si>
    <t>4.</t>
  </si>
  <si>
    <t>Die Kategorien U 17 und Junior/Innen müssen im Besitz einer gültigen ÖRV-Lizenz sein !</t>
  </si>
  <si>
    <t>Von, "nicht OÖ-Athleten" errungene Punkte bleiben vakant !</t>
  </si>
  <si>
    <t>Auf Entscheid des SPAU (nach Antrag bei der Generalversammlung) findet künftig folgendes Punkteschema Anwendung:</t>
  </si>
  <si>
    <t>MTB Club Salzkammergut</t>
  </si>
  <si>
    <t>Auslandseinsatz</t>
  </si>
  <si>
    <t>9.</t>
  </si>
  <si>
    <t>21.</t>
  </si>
  <si>
    <t>Bike Team Kaiser</t>
  </si>
  <si>
    <t>Ebner Fabian</t>
  </si>
  <si>
    <t>Hammerschmid Mario</t>
  </si>
  <si>
    <t>Weigert Marco</t>
  </si>
  <si>
    <t>Seirlehner Lukas</t>
  </si>
  <si>
    <t>Hirtenlehner Felix</t>
  </si>
  <si>
    <t>Attwenger Moritz</t>
  </si>
  <si>
    <t>Holzleitner Mario</t>
  </si>
  <si>
    <t>Mayer Lukas</t>
  </si>
  <si>
    <t>Kastner Nina</t>
  </si>
  <si>
    <t>Wimmer Bernhard</t>
  </si>
  <si>
    <t>Schindler Lukas</t>
  </si>
  <si>
    <t>Wegerer Tobias</t>
  </si>
  <si>
    <t>x</t>
  </si>
  <si>
    <t>Aistleitner Christian</t>
  </si>
  <si>
    <t>Schöttl Anna</t>
  </si>
  <si>
    <t>Bergthaler Lea</t>
  </si>
  <si>
    <t>RC ARBÖ  Grassinger Lambach</t>
  </si>
  <si>
    <t>Tatzreiter Tobias</t>
  </si>
  <si>
    <t>Kosch Johannes</t>
  </si>
  <si>
    <t>Friedrich Giovanni Levi</t>
  </si>
  <si>
    <t>Sportunion Bad Leonfelden</t>
  </si>
  <si>
    <t>Brandner Lea Sophie</t>
  </si>
  <si>
    <t>Bergthaler Anja</t>
  </si>
  <si>
    <t>Zellhofer Daniel</t>
  </si>
  <si>
    <t>Kosch Matthias</t>
  </si>
  <si>
    <t>Wimmer Christina</t>
  </si>
  <si>
    <t>Holzner Dominik</t>
  </si>
  <si>
    <t>Wegerer Jonas</t>
  </si>
  <si>
    <t>Schöttl Laura</t>
  </si>
  <si>
    <t>Hametner Julia</t>
  </si>
  <si>
    <t>Körner Daniel</t>
  </si>
  <si>
    <t>Leitner Julian</t>
  </si>
  <si>
    <t>Kößler Christoph</t>
  </si>
  <si>
    <t>11.4.2015
Technikbewerb
Walding</t>
  </si>
  <si>
    <t>Light</t>
  </si>
  <si>
    <t>Strecke G</t>
  </si>
  <si>
    <t>Strecke F</t>
  </si>
  <si>
    <t>23-24.5.2015                                              
XCO Kleinzell</t>
  </si>
  <si>
    <t>11-12.7.2015
SKGT Trophy</t>
  </si>
  <si>
    <t xml:space="preserve">23.8.2015
XCO Ottenschlag  </t>
  </si>
  <si>
    <t>12-13.9.2015                   XCO Obertraun</t>
  </si>
  <si>
    <t>27.9.2015              XCO Kürnberg</t>
  </si>
  <si>
    <t>Zobl Valentin</t>
  </si>
  <si>
    <t>Hargassner Rafael</t>
  </si>
  <si>
    <t>Wieser Julian</t>
  </si>
  <si>
    <t>Rauschal Severin</t>
  </si>
  <si>
    <t>Doppelbauer Moritz</t>
  </si>
  <si>
    <t>Pflügl Marc</t>
  </si>
  <si>
    <t>Leitner Maximilian</t>
  </si>
  <si>
    <t>Windischbauer Moritz</t>
  </si>
  <si>
    <t>Brandstetter Philipp</t>
  </si>
  <si>
    <t>Friedrich Finley</t>
  </si>
  <si>
    <t>Grasböck Noel</t>
  </si>
  <si>
    <t>Gassner Dominik</t>
  </si>
  <si>
    <t>Wieser Jonas</t>
  </si>
  <si>
    <t>Fernbach Laura</t>
  </si>
  <si>
    <t>Pilz Jakob</t>
  </si>
  <si>
    <t>Max Hirtenlehner</t>
  </si>
  <si>
    <t>Lukas Günther</t>
  </si>
  <si>
    <t>Katzinger Lorenz</t>
  </si>
  <si>
    <t>Wimmer Carmen</t>
  </si>
  <si>
    <t>Wimmer Florian</t>
  </si>
  <si>
    <t>Kneidinger David</t>
  </si>
  <si>
    <t>Kleeberger Pascal</t>
  </si>
  <si>
    <t>Mittermayer Fabian</t>
  </si>
  <si>
    <t>RC Eindruck Sarleinsbach</t>
  </si>
  <si>
    <t>Baumann Timo</t>
  </si>
  <si>
    <t>Schürz Felix</t>
  </si>
  <si>
    <t>Schneeberger Daniel</t>
  </si>
  <si>
    <t>Silber Fabian</t>
  </si>
  <si>
    <t>Zauner Antonin</t>
  </si>
  <si>
    <t>Schober Tobias</t>
  </si>
  <si>
    <t>Zauner Rene</t>
  </si>
  <si>
    <t>Jungwirth Emil</t>
  </si>
  <si>
    <t>Ilk Lena</t>
  </si>
  <si>
    <t>Breitenfellner Juliane</t>
  </si>
  <si>
    <t>Stadler Lukas</t>
  </si>
  <si>
    <t>Leibetseder Yanick</t>
  </si>
  <si>
    <t>Hölzl Paul</t>
  </si>
  <si>
    <t>Hofstätter Xaver</t>
  </si>
  <si>
    <t>Auberger Bastian</t>
  </si>
  <si>
    <t>Schneeberger Marlene</t>
  </si>
  <si>
    <t>Pühringer Kilian</t>
  </si>
  <si>
    <t>Niederleitner Markus</t>
  </si>
  <si>
    <t>Reiter Felix</t>
  </si>
  <si>
    <t>Hagmüller Daniel</t>
  </si>
  <si>
    <t>Breitenfellner Markus</t>
  </si>
  <si>
    <t>02-03.5.2015                     XCO Obertraun</t>
  </si>
  <si>
    <t>06-07.6.2015                  XCO Windhaag</t>
  </si>
  <si>
    <t>U 9 weiblich</t>
  </si>
  <si>
    <t>U 9 männlich</t>
  </si>
  <si>
    <t>U 11weiblich</t>
  </si>
  <si>
    <t>U 11 männlich</t>
  </si>
  <si>
    <t>U 13 weiblich</t>
  </si>
  <si>
    <t>U 13 männlich</t>
  </si>
  <si>
    <t>U 15 weiblich</t>
  </si>
  <si>
    <t>U15 männlich</t>
  </si>
  <si>
    <t>U 17 weiblich</t>
  </si>
  <si>
    <t>U 17 männlich</t>
  </si>
  <si>
    <t>Juniorinnen</t>
  </si>
  <si>
    <t>Junioren</t>
  </si>
  <si>
    <t>Gesamt:</t>
  </si>
  <si>
    <r>
      <t>Achtung:</t>
    </r>
    <r>
      <rPr>
        <sz val="10"/>
        <color indexed="10"/>
        <rFont val="Calibri"/>
        <family val="0"/>
      </rPr>
      <t xml:space="preserve">   </t>
    </r>
    <r>
      <rPr>
        <sz val="10"/>
        <rFont val="Calibri"/>
        <family val="0"/>
      </rPr>
      <t>1 Streichresultat *) f. Kat. U 9 - Jun.</t>
    </r>
    <r>
      <rPr>
        <sz val="10"/>
        <color indexed="10"/>
        <rFont val="Calibri"/>
        <family val="0"/>
      </rPr>
      <t xml:space="preserve">
</t>
    </r>
    <r>
      <rPr>
        <sz val="10"/>
        <rFont val="Calibri"/>
        <family val="0"/>
      </rPr>
      <t>Das Rennen mit den niedrigsten Punkten bzw. nicht gefahrenes Rennen wird am Saisonende aus der Wertung gestrichen, Punkte-Bonifikation lt. Liste für internat. Einsätze (ausschließl. ÖRV)</t>
    </r>
  </si>
  <si>
    <t>Puchner Florian</t>
  </si>
  <si>
    <t>Sommer Nicole</t>
  </si>
  <si>
    <t>ARBÖ RC Freistadt</t>
  </si>
  <si>
    <t>Gaßner Jonas</t>
  </si>
  <si>
    <t>Schinnerl Oliver</t>
  </si>
  <si>
    <t>Wallner Nikolas</t>
  </si>
  <si>
    <t>Sommer Clara</t>
  </si>
  <si>
    <t>Aigner Lilli</t>
  </si>
  <si>
    <t>Schittengruber Niklas</t>
  </si>
  <si>
    <t>Kaiser Moritz Christoph</t>
  </si>
  <si>
    <t>Kaiser Marlies Sophie</t>
  </si>
  <si>
    <t>Kogler Benjamin</t>
  </si>
  <si>
    <t>Reiter Jakob</t>
  </si>
  <si>
    <t>Aschauer Philipp</t>
  </si>
  <si>
    <t>RC ARBÖ Auto Eder Walding</t>
  </si>
  <si>
    <t>Leitner Miriam</t>
  </si>
  <si>
    <t>Tatzreiter Miriam</t>
  </si>
  <si>
    <t>Gruber Maximilian</t>
  </si>
  <si>
    <t>Fernbach Lisa</t>
  </si>
  <si>
    <t>Lichtenegger Marlene</t>
  </si>
  <si>
    <t>2*)</t>
  </si>
  <si>
    <t>17*)</t>
  </si>
  <si>
    <t>16*)</t>
  </si>
  <si>
    <t>x*)</t>
  </si>
  <si>
    <t>13*)</t>
  </si>
  <si>
    <t>14*)</t>
  </si>
  <si>
    <t>12*)</t>
  </si>
  <si>
    <t>22*)</t>
  </si>
  <si>
    <t>27*)</t>
  </si>
  <si>
    <t>20*)</t>
  </si>
  <si>
    <t>32*)</t>
  </si>
  <si>
    <t>23*)</t>
  </si>
  <si>
    <t>15*)</t>
  </si>
</sst>
</file>

<file path=xl/styles.xml><?xml version="1.0" encoding="utf-8"?>
<styleSheet xmlns="http://schemas.openxmlformats.org/spreadsheetml/2006/main">
  <numFmts count="3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Ja&quot;;&quot;Ja&quot;;&quot;Nein&quot;"/>
    <numFmt numFmtId="181" formatCode="&quot;Wahr&quot;;&quot;Wahr&quot;;&quot;Falsch&quot;"/>
    <numFmt numFmtId="182" formatCode="&quot;Ein&quot;;&quot;Ein&quot;;&quot;Aus&quot;"/>
    <numFmt numFmtId="183" formatCode="[$€-2]\ #,##0.00_);[Red]\([$€-2]\ #,##0.00\)"/>
    <numFmt numFmtId="184" formatCode="0&quot;km&quot;"/>
    <numFmt numFmtId="185" formatCode="0\ &quot;km&quot;"/>
    <numFmt numFmtId="186" formatCode="0.0\ &quot;km&quot;"/>
    <numFmt numFmtId="187" formatCode="0.0%"/>
  </numFmts>
  <fonts count="47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Verdana"/>
      <family val="0"/>
    </font>
    <font>
      <sz val="10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8"/>
      <name val="Arial"/>
      <family val="0"/>
    </font>
    <font>
      <sz val="10"/>
      <name val="Calibri"/>
      <family val="0"/>
    </font>
    <font>
      <sz val="10"/>
      <color indexed="10"/>
      <name val="Calibri"/>
      <family val="0"/>
    </font>
    <font>
      <b/>
      <sz val="9"/>
      <name val="Arial"/>
      <family val="0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3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9"/>
      <name val="Calibri"/>
      <family val="0"/>
    </font>
    <font>
      <b/>
      <sz val="9"/>
      <name val="Calibri"/>
      <family val="0"/>
    </font>
    <font>
      <sz val="8"/>
      <color indexed="10"/>
      <name val="Arial"/>
      <family val="0"/>
    </font>
    <font>
      <b/>
      <sz val="10"/>
      <color indexed="10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8"/>
      <color rgb="FFFF0000"/>
      <name val="Arial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CC"/>
        <bgColor indexed="64"/>
      </patternFill>
    </fill>
  </fills>
  <borders count="8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dotted"/>
      <bottom style="dotted"/>
    </border>
    <border>
      <left style="thin"/>
      <right style="thin"/>
      <top>
        <color indexed="63"/>
      </top>
      <bottom style="thin"/>
    </border>
    <border>
      <left style="thin"/>
      <right style="thin"/>
      <top style="dotted"/>
      <bottom>
        <color indexed="63"/>
      </bottom>
    </border>
    <border>
      <left style="dotted"/>
      <right style="dotted"/>
      <top style="dotted"/>
      <bottom style="dotted"/>
    </border>
    <border>
      <left style="dotted"/>
      <right style="medium"/>
      <top style="dotted"/>
      <bottom style="dotted"/>
    </border>
    <border>
      <left style="dotted"/>
      <right style="dotted"/>
      <top style="dotted"/>
      <bottom style="medium"/>
    </border>
    <border>
      <left style="dotted"/>
      <right style="medium"/>
      <top style="dotted"/>
      <bottom style="medium"/>
    </border>
    <border>
      <left style="medium"/>
      <right style="dotted"/>
      <top style="dotted"/>
      <bottom style="dotted"/>
    </border>
    <border>
      <left style="medium"/>
      <right style="dotted"/>
      <top style="dotted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dotted"/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 style="dotted"/>
      <right style="medium"/>
      <top>
        <color indexed="63"/>
      </top>
      <bottom style="dotted"/>
    </border>
    <border>
      <left style="medium"/>
      <right style="dotted"/>
      <top style="medium"/>
      <bottom style="medium"/>
    </border>
    <border>
      <left style="dotted"/>
      <right style="dotted"/>
      <top style="medium"/>
      <bottom style="medium"/>
    </border>
    <border>
      <left style="dotted"/>
      <right style="medium"/>
      <top style="medium"/>
      <bottom style="medium"/>
    </border>
    <border>
      <left style="dotted"/>
      <right>
        <color indexed="63"/>
      </right>
      <top style="medium"/>
      <bottom style="medium"/>
    </border>
    <border>
      <left style="dotted"/>
      <right>
        <color indexed="63"/>
      </right>
      <top>
        <color indexed="63"/>
      </top>
      <bottom style="dotted"/>
    </border>
    <border>
      <left style="dotted"/>
      <right>
        <color indexed="63"/>
      </right>
      <top style="dotted"/>
      <bottom style="dotted"/>
    </border>
    <border>
      <left style="dotted"/>
      <right>
        <color indexed="63"/>
      </right>
      <top style="dotted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thin"/>
      <top style="thin"/>
      <bottom style="dotted"/>
    </border>
    <border>
      <left style="thin"/>
      <right style="thin"/>
      <top>
        <color indexed="63"/>
      </top>
      <bottom style="dotted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tted"/>
      <bottom style="dotted"/>
    </border>
    <border>
      <left style="thin"/>
      <right style="thin"/>
      <top style="dotted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tted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 style="dotted"/>
      <bottom>
        <color indexed="63"/>
      </bottom>
    </border>
    <border>
      <left style="dotted"/>
      <right style="thin"/>
      <top style="thin"/>
      <bottom style="dotted"/>
    </border>
    <border>
      <left style="dotted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dotted"/>
      <right style="thin"/>
      <top style="dotted"/>
      <bottom style="dotted"/>
    </border>
    <border>
      <left style="dotted"/>
      <right style="thin"/>
      <top style="dotted"/>
      <bottom>
        <color indexed="63"/>
      </bottom>
    </border>
    <border>
      <left style="dotted"/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dotted"/>
      <right style="thin"/>
      <top>
        <color indexed="63"/>
      </top>
      <bottom>
        <color indexed="63"/>
      </bottom>
    </border>
    <border>
      <left style="hair"/>
      <right style="thin"/>
      <top style="dotted"/>
      <bottom style="dotted"/>
    </border>
    <border>
      <left style="dotted"/>
      <right style="dotted"/>
      <top style="dotted"/>
      <bottom style="thin"/>
    </border>
    <border>
      <left>
        <color indexed="63"/>
      </left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dotted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 style="thin"/>
      <right>
        <color indexed="63"/>
      </right>
      <top style="dotted"/>
      <bottom style="thin"/>
    </border>
    <border>
      <left style="dotted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tted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 style="dotted"/>
      <top style="thin"/>
      <bottom style="thin"/>
    </border>
    <border>
      <left style="thin"/>
      <right style="dotted"/>
      <top style="thin"/>
      <bottom>
        <color indexed="63"/>
      </bottom>
    </border>
    <border>
      <left style="thin"/>
      <right style="hair"/>
      <top style="hair"/>
      <bottom style="hair"/>
    </border>
    <border>
      <left style="thin"/>
      <right style="dotted"/>
      <top>
        <color indexed="63"/>
      </top>
      <bottom>
        <color indexed="63"/>
      </bottom>
    </border>
    <border>
      <left style="thin"/>
      <right style="dotted"/>
      <top>
        <color indexed="63"/>
      </top>
      <bottom style="dotted"/>
    </border>
    <border>
      <left style="thin"/>
      <right style="dotted"/>
      <top style="thin"/>
      <bottom style="thin"/>
    </border>
    <border>
      <left style="thin"/>
      <right style="dotted"/>
      <top style="dotted"/>
      <bottom>
        <color indexed="63"/>
      </bottom>
    </border>
    <border>
      <left style="thin"/>
      <right style="dotted"/>
      <top style="dotted"/>
      <bottom style="dotted"/>
    </border>
    <border>
      <left style="thin"/>
      <right style="dotted"/>
      <top style="dotted"/>
      <bottom style="thin"/>
    </border>
    <border>
      <left style="thin"/>
      <right style="dotted"/>
      <top style="thin"/>
      <bottom style="dotted"/>
    </border>
    <border>
      <left style="thin"/>
      <right style="dotted"/>
      <top>
        <color indexed="63"/>
      </top>
      <bottom style="thin"/>
    </border>
    <border>
      <left style="thin"/>
      <right>
        <color indexed="63"/>
      </right>
      <top style="dotted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 style="dotted"/>
      <bottom style="thin"/>
    </border>
    <border>
      <left style="thin"/>
      <right style="hair"/>
      <top style="dotted"/>
      <bottom style="dotted"/>
    </border>
    <border>
      <left style="thin"/>
      <right style="hair"/>
      <top>
        <color indexed="63"/>
      </top>
      <bottom style="dotted"/>
    </border>
    <border>
      <left>
        <color indexed="63"/>
      </left>
      <right style="thin"/>
      <top style="dotted"/>
      <bottom style="thin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0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15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6" fillId="23" borderId="1" applyNumberFormat="0" applyAlignment="0" applyProtection="0"/>
    <xf numFmtId="0" fontId="37" fillId="23" borderId="2" applyNumberFormat="0" applyAlignment="0" applyProtection="0"/>
    <xf numFmtId="0" fontId="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24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5" borderId="0" applyNumberFormat="0" applyBorder="0" applyAlignment="0" applyProtection="0"/>
    <xf numFmtId="0" fontId="4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7" fillId="0" borderId="0">
      <alignment/>
      <protection/>
    </xf>
    <xf numFmtId="0" fontId="0" fillId="27" borderId="4" applyNumberFormat="0" applyFont="0" applyAlignment="0" applyProtection="0"/>
    <xf numFmtId="9" fontId="0" fillId="0" borderId="0" applyFont="0" applyFill="0" applyBorder="0" applyAlignment="0" applyProtection="0"/>
    <xf numFmtId="0" fontId="25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5" applyNumberFormat="0" applyFill="0" applyAlignment="0" applyProtection="0"/>
    <xf numFmtId="0" fontId="26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43" fillId="0" borderId="8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9" applyNumberFormat="0" applyAlignment="0" applyProtection="0"/>
  </cellStyleXfs>
  <cellXfs count="246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0" fillId="0" borderId="12" xfId="0" applyBorder="1" applyAlignment="1">
      <alignment/>
    </xf>
    <xf numFmtId="0" fontId="3" fillId="0" borderId="13" xfId="0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3" fillId="0" borderId="24" xfId="0" applyFont="1" applyBorder="1" applyAlignment="1">
      <alignment horizontal="left" wrapText="1"/>
    </xf>
    <xf numFmtId="49" fontId="3" fillId="0" borderId="25" xfId="0" applyNumberFormat="1" applyFont="1" applyBorder="1" applyAlignment="1">
      <alignment horizontal="center"/>
    </xf>
    <xf numFmtId="49" fontId="3" fillId="0" borderId="26" xfId="0" applyNumberFormat="1" applyFont="1" applyBorder="1" applyAlignment="1">
      <alignment horizontal="center"/>
    </xf>
    <xf numFmtId="187" fontId="1" fillId="0" borderId="0" xfId="52" applyNumberFormat="1" applyFont="1" applyAlignment="1">
      <alignment horizontal="center"/>
    </xf>
    <xf numFmtId="187" fontId="1" fillId="0" borderId="0" xfId="0" applyNumberFormat="1" applyFont="1" applyAlignment="1">
      <alignment horizontal="center"/>
    </xf>
    <xf numFmtId="49" fontId="3" fillId="0" borderId="27" xfId="0" applyNumberFormat="1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1" fillId="0" borderId="12" xfId="0" applyFont="1" applyBorder="1" applyAlignment="1">
      <alignment horizontal="center" shrinkToFit="1"/>
    </xf>
    <xf numFmtId="0" fontId="0" fillId="0" borderId="0" xfId="0" applyFill="1" applyAlignment="1">
      <alignment/>
    </xf>
    <xf numFmtId="0" fontId="1" fillId="0" borderId="10" xfId="0" applyFont="1" applyFill="1" applyBorder="1" applyAlignment="1">
      <alignment horizontal="right"/>
    </xf>
    <xf numFmtId="0" fontId="0" fillId="0" borderId="0" xfId="0" applyBorder="1" applyAlignment="1">
      <alignment/>
    </xf>
    <xf numFmtId="0" fontId="0" fillId="30" borderId="31" xfId="0" applyFill="1" applyBorder="1" applyAlignment="1">
      <alignment horizontal="center" vertical="center"/>
    </xf>
    <xf numFmtId="0" fontId="30" fillId="0" borderId="13" xfId="0" applyFont="1" applyFill="1" applyBorder="1" applyAlignment="1">
      <alignment/>
    </xf>
    <xf numFmtId="0" fontId="30" fillId="0" borderId="11" xfId="0" applyFont="1" applyFill="1" applyBorder="1" applyAlignment="1">
      <alignment/>
    </xf>
    <xf numFmtId="0" fontId="30" fillId="0" borderId="13" xfId="0" applyFont="1" applyFill="1" applyBorder="1" applyAlignment="1">
      <alignment horizontal="left"/>
    </xf>
    <xf numFmtId="0" fontId="30" fillId="0" borderId="11" xfId="0" applyFont="1" applyFill="1" applyBorder="1" applyAlignment="1">
      <alignment horizontal="left"/>
    </xf>
    <xf numFmtId="0" fontId="31" fillId="0" borderId="13" xfId="0" applyFont="1" applyFill="1" applyBorder="1" applyAlignment="1">
      <alignment/>
    </xf>
    <xf numFmtId="0" fontId="31" fillId="0" borderId="32" xfId="0" applyFont="1" applyFill="1" applyBorder="1" applyAlignment="1">
      <alignment/>
    </xf>
    <xf numFmtId="0" fontId="30" fillId="0" borderId="33" xfId="0" applyFont="1" applyFill="1" applyBorder="1" applyAlignment="1">
      <alignment/>
    </xf>
    <xf numFmtId="0" fontId="30" fillId="0" borderId="34" xfId="0" applyFont="1" applyFill="1" applyBorder="1" applyAlignment="1">
      <alignment/>
    </xf>
    <xf numFmtId="0" fontId="31" fillId="0" borderId="35" xfId="0" applyFont="1" applyFill="1" applyBorder="1" applyAlignment="1">
      <alignment/>
    </xf>
    <xf numFmtId="0" fontId="30" fillId="0" borderId="36" xfId="0" applyFont="1" applyFill="1" applyBorder="1" applyAlignment="1">
      <alignment/>
    </xf>
    <xf numFmtId="0" fontId="31" fillId="0" borderId="37" xfId="0" applyFont="1" applyFill="1" applyBorder="1" applyAlignment="1">
      <alignment/>
    </xf>
    <xf numFmtId="1" fontId="30" fillId="0" borderId="11" xfId="0" applyNumberFormat="1" applyFont="1" applyFill="1" applyBorder="1" applyAlignment="1">
      <alignment/>
    </xf>
    <xf numFmtId="1" fontId="30" fillId="0" borderId="36" xfId="0" applyNumberFormat="1" applyFont="1" applyFill="1" applyBorder="1" applyAlignment="1">
      <alignment/>
    </xf>
    <xf numFmtId="0" fontId="31" fillId="0" borderId="38" xfId="0" applyFont="1" applyFill="1" applyBorder="1" applyAlignment="1">
      <alignment/>
    </xf>
    <xf numFmtId="0" fontId="30" fillId="0" borderId="37" xfId="0" applyFont="1" applyFill="1" applyBorder="1" applyAlignment="1">
      <alignment/>
    </xf>
    <xf numFmtId="1" fontId="30" fillId="0" borderId="20" xfId="0" applyNumberFormat="1" applyFont="1" applyFill="1" applyBorder="1" applyAlignment="1">
      <alignment/>
    </xf>
    <xf numFmtId="0" fontId="30" fillId="0" borderId="35" xfId="0" applyFont="1" applyFill="1" applyBorder="1" applyAlignment="1">
      <alignment/>
    </xf>
    <xf numFmtId="0" fontId="14" fillId="0" borderId="11" xfId="0" applyFont="1" applyBorder="1" applyAlignment="1">
      <alignment horizontal="center" vertical="center"/>
    </xf>
    <xf numFmtId="0" fontId="14" fillId="0" borderId="35" xfId="0" applyFont="1" applyBorder="1" applyAlignment="1">
      <alignment horizontal="center" vertical="center"/>
    </xf>
    <xf numFmtId="0" fontId="14" fillId="0" borderId="37" xfId="0" applyFont="1" applyBorder="1" applyAlignment="1">
      <alignment horizontal="center" vertical="center"/>
    </xf>
    <xf numFmtId="0" fontId="14" fillId="10" borderId="33" xfId="0" applyFont="1" applyFill="1" applyBorder="1" applyAlignment="1">
      <alignment horizontal="center"/>
    </xf>
    <xf numFmtId="0" fontId="14" fillId="10" borderId="11" xfId="0" applyFont="1" applyFill="1" applyBorder="1" applyAlignment="1">
      <alignment horizontal="center"/>
    </xf>
    <xf numFmtId="0" fontId="14" fillId="10" borderId="13" xfId="0" applyFont="1" applyFill="1" applyBorder="1" applyAlignment="1">
      <alignment horizontal="center"/>
    </xf>
    <xf numFmtId="0" fontId="0" fillId="0" borderId="20" xfId="0" applyFill="1" applyBorder="1" applyAlignment="1">
      <alignment/>
    </xf>
    <xf numFmtId="0" fontId="0" fillId="30" borderId="10" xfId="0" applyFill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/>
    </xf>
    <xf numFmtId="0" fontId="31" fillId="0" borderId="39" xfId="0" applyFont="1" applyFill="1" applyBorder="1" applyAlignment="1">
      <alignment/>
    </xf>
    <xf numFmtId="0" fontId="30" fillId="0" borderId="40" xfId="0" applyFont="1" applyFill="1" applyBorder="1" applyAlignment="1">
      <alignment/>
    </xf>
    <xf numFmtId="0" fontId="1" fillId="0" borderId="41" xfId="0" applyFont="1" applyFill="1" applyBorder="1" applyAlignment="1">
      <alignment horizontal="center" vertical="center" textRotation="180"/>
    </xf>
    <xf numFmtId="0" fontId="1" fillId="0" borderId="42" xfId="0" applyFont="1" applyFill="1" applyBorder="1" applyAlignment="1">
      <alignment horizontal="center" vertical="center" textRotation="180"/>
    </xf>
    <xf numFmtId="0" fontId="1" fillId="0" borderId="20" xfId="0" applyFont="1" applyFill="1" applyBorder="1" applyAlignment="1">
      <alignment horizontal="center" vertical="center" textRotation="180"/>
    </xf>
    <xf numFmtId="0" fontId="30" fillId="0" borderId="13" xfId="0" applyFont="1" applyFill="1" applyBorder="1" applyAlignment="1">
      <alignment/>
    </xf>
    <xf numFmtId="0" fontId="30" fillId="0" borderId="34" xfId="0" applyFont="1" applyFill="1" applyBorder="1" applyAlignment="1">
      <alignment/>
    </xf>
    <xf numFmtId="0" fontId="30" fillId="0" borderId="11" xfId="0" applyFont="1" applyFill="1" applyBorder="1" applyAlignment="1">
      <alignment/>
    </xf>
    <xf numFmtId="0" fontId="30" fillId="0" borderId="43" xfId="0" applyFont="1" applyFill="1" applyBorder="1" applyAlignment="1">
      <alignment/>
    </xf>
    <xf numFmtId="0" fontId="30" fillId="0" borderId="44" xfId="0" applyFont="1" applyFill="1" applyBorder="1" applyAlignment="1">
      <alignment/>
    </xf>
    <xf numFmtId="0" fontId="30" fillId="0" borderId="32" xfId="0" applyFont="1" applyFill="1" applyBorder="1" applyAlignment="1">
      <alignment/>
    </xf>
    <xf numFmtId="0" fontId="15" fillId="0" borderId="36" xfId="0" applyFont="1" applyBorder="1" applyAlignment="1">
      <alignment horizontal="center" vertical="center"/>
    </xf>
    <xf numFmtId="0" fontId="15" fillId="0" borderId="45" xfId="0" applyFont="1" applyBorder="1" applyAlignment="1">
      <alignment horizontal="center" vertical="center"/>
    </xf>
    <xf numFmtId="0" fontId="15" fillId="0" borderId="46" xfId="0" applyFont="1" applyBorder="1" applyAlignment="1">
      <alignment horizontal="center" vertical="center"/>
    </xf>
    <xf numFmtId="0" fontId="15" fillId="0" borderId="47" xfId="0" applyFont="1" applyBorder="1" applyAlignment="1">
      <alignment horizontal="center" vertical="center"/>
    </xf>
    <xf numFmtId="0" fontId="15" fillId="0" borderId="43" xfId="0" applyFont="1" applyBorder="1" applyAlignment="1">
      <alignment horizontal="center" vertical="center"/>
    </xf>
    <xf numFmtId="0" fontId="15" fillId="0" borderId="29" xfId="0" applyFont="1" applyBorder="1" applyAlignment="1">
      <alignment horizontal="center" vertical="center"/>
    </xf>
    <xf numFmtId="0" fontId="15" fillId="0" borderId="48" xfId="0" applyFont="1" applyBorder="1" applyAlignment="1">
      <alignment horizontal="center" vertical="center"/>
    </xf>
    <xf numFmtId="0" fontId="15" fillId="0" borderId="49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50" xfId="0" applyFont="1" applyBorder="1" applyAlignment="1">
      <alignment horizontal="center" vertical="center"/>
    </xf>
    <xf numFmtId="0" fontId="15" fillId="0" borderId="32" xfId="0" applyFont="1" applyBorder="1" applyAlignment="1">
      <alignment horizontal="center" vertical="center"/>
    </xf>
    <xf numFmtId="0" fontId="15" fillId="0" borderId="34" xfId="0" applyFont="1" applyBorder="1" applyAlignment="1">
      <alignment horizontal="center" vertical="center"/>
    </xf>
    <xf numFmtId="0" fontId="15" fillId="0" borderId="51" xfId="0" applyFont="1" applyBorder="1" applyAlignment="1">
      <alignment horizontal="center" vertical="center"/>
    </xf>
    <xf numFmtId="0" fontId="15" fillId="0" borderId="52" xfId="0" applyFont="1" applyBorder="1" applyAlignment="1">
      <alignment horizontal="center" vertical="center"/>
    </xf>
    <xf numFmtId="0" fontId="30" fillId="0" borderId="53" xfId="0" applyFont="1" applyFill="1" applyBorder="1" applyAlignment="1">
      <alignment/>
    </xf>
    <xf numFmtId="0" fontId="15" fillId="0" borderId="49" xfId="0" applyFont="1" applyFill="1" applyBorder="1" applyAlignment="1">
      <alignment horizontal="center" vertical="center"/>
    </xf>
    <xf numFmtId="0" fontId="15" fillId="0" borderId="50" xfId="0" applyFont="1" applyFill="1" applyBorder="1" applyAlignment="1">
      <alignment horizontal="center" vertical="center"/>
    </xf>
    <xf numFmtId="0" fontId="15" fillId="0" borderId="54" xfId="0" applyFont="1" applyBorder="1" applyAlignment="1">
      <alignment horizontal="center" vertical="center"/>
    </xf>
    <xf numFmtId="0" fontId="15" fillId="0" borderId="44" xfId="0" applyFont="1" applyBorder="1" applyAlignment="1">
      <alignment horizontal="center" vertical="center"/>
    </xf>
    <xf numFmtId="0" fontId="15" fillId="0" borderId="44" xfId="0" applyFont="1" applyFill="1" applyBorder="1" applyAlignment="1">
      <alignment horizontal="center" vertical="center"/>
    </xf>
    <xf numFmtId="0" fontId="15" fillId="0" borderId="55" xfId="0" applyFont="1" applyBorder="1" applyAlignment="1">
      <alignment horizontal="center" vertical="center"/>
    </xf>
    <xf numFmtId="0" fontId="30" fillId="0" borderId="33" xfId="0" applyFont="1" applyFill="1" applyBorder="1" applyAlignment="1">
      <alignment/>
    </xf>
    <xf numFmtId="0" fontId="15" fillId="0" borderId="33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30" fillId="0" borderId="11" xfId="0" applyFont="1" applyFill="1" applyBorder="1" applyAlignment="1">
      <alignment horizontal="right"/>
    </xf>
    <xf numFmtId="0" fontId="15" fillId="0" borderId="53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56" xfId="0" applyFont="1" applyBorder="1" applyAlignment="1">
      <alignment horizontal="center" vertical="center"/>
    </xf>
    <xf numFmtId="0" fontId="0" fillId="0" borderId="12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15" fillId="0" borderId="57" xfId="0" applyFont="1" applyBorder="1" applyAlignment="1">
      <alignment horizontal="center" vertical="center"/>
    </xf>
    <xf numFmtId="0" fontId="15" fillId="0" borderId="58" xfId="0" applyFont="1" applyBorder="1" applyAlignment="1">
      <alignment horizontal="center" vertical="center"/>
    </xf>
    <xf numFmtId="0" fontId="1" fillId="30" borderId="34" xfId="0" applyFont="1" applyFill="1" applyBorder="1" applyAlignment="1">
      <alignment/>
    </xf>
    <xf numFmtId="0" fontId="1" fillId="30" borderId="33" xfId="0" applyFont="1" applyFill="1" applyBorder="1" applyAlignment="1">
      <alignment/>
    </xf>
    <xf numFmtId="0" fontId="1" fillId="30" borderId="11" xfId="0" applyFont="1" applyFill="1" applyBorder="1" applyAlignment="1">
      <alignment/>
    </xf>
    <xf numFmtId="0" fontId="1" fillId="30" borderId="34" xfId="0" applyFont="1" applyFill="1" applyBorder="1" applyAlignment="1">
      <alignment/>
    </xf>
    <xf numFmtId="0" fontId="1" fillId="30" borderId="33" xfId="0" applyFont="1" applyFill="1" applyBorder="1" applyAlignment="1">
      <alignment horizontal="center"/>
    </xf>
    <xf numFmtId="0" fontId="1" fillId="30" borderId="11" xfId="0" applyFont="1" applyFill="1" applyBorder="1" applyAlignment="1">
      <alignment horizontal="center"/>
    </xf>
    <xf numFmtId="0" fontId="1" fillId="30" borderId="10" xfId="0" applyFont="1" applyFill="1" applyBorder="1" applyAlignment="1">
      <alignment horizontal="center"/>
    </xf>
    <xf numFmtId="0" fontId="1" fillId="30" borderId="34" xfId="0" applyFont="1" applyFill="1" applyBorder="1" applyAlignment="1">
      <alignment horizontal="center"/>
    </xf>
    <xf numFmtId="0" fontId="1" fillId="30" borderId="13" xfId="0" applyFont="1" applyFill="1" applyBorder="1" applyAlignment="1">
      <alignment horizontal="center"/>
    </xf>
    <xf numFmtId="0" fontId="1" fillId="30" borderId="12" xfId="0" applyFont="1" applyFill="1" applyBorder="1" applyAlignment="1">
      <alignment horizontal="center"/>
    </xf>
    <xf numFmtId="0" fontId="46" fillId="30" borderId="11" xfId="0" applyFont="1" applyFill="1" applyBorder="1" applyAlignment="1">
      <alignment horizontal="center"/>
    </xf>
    <xf numFmtId="0" fontId="1" fillId="30" borderId="11" xfId="0" applyFont="1" applyFill="1" applyBorder="1" applyAlignment="1">
      <alignment horizontal="center"/>
    </xf>
    <xf numFmtId="0" fontId="30" fillId="0" borderId="37" xfId="0" applyFont="1" applyFill="1" applyBorder="1" applyAlignment="1">
      <alignment horizontal="right"/>
    </xf>
    <xf numFmtId="0" fontId="30" fillId="0" borderId="37" xfId="0" applyFont="1" applyFill="1" applyBorder="1" applyAlignment="1">
      <alignment/>
    </xf>
    <xf numFmtId="0" fontId="1" fillId="30" borderId="37" xfId="0" applyFont="1" applyFill="1" applyBorder="1" applyAlignment="1">
      <alignment horizontal="center"/>
    </xf>
    <xf numFmtId="0" fontId="15" fillId="0" borderId="37" xfId="0" applyFont="1" applyBorder="1" applyAlignment="1">
      <alignment horizontal="center" vertical="center"/>
    </xf>
    <xf numFmtId="0" fontId="15" fillId="0" borderId="59" xfId="0" applyFont="1" applyBorder="1" applyAlignment="1">
      <alignment horizontal="center" vertical="center"/>
    </xf>
    <xf numFmtId="0" fontId="15" fillId="0" borderId="60" xfId="0" applyFont="1" applyBorder="1" applyAlignment="1">
      <alignment horizontal="center" vertical="center"/>
    </xf>
    <xf numFmtId="0" fontId="14" fillId="0" borderId="61" xfId="0" applyFont="1" applyBorder="1" applyAlignment="1">
      <alignment horizontal="center" vertical="center"/>
    </xf>
    <xf numFmtId="0" fontId="30" fillId="0" borderId="35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center" vertical="center" textRotation="180"/>
    </xf>
    <xf numFmtId="0" fontId="1" fillId="0" borderId="62" xfId="0" applyFont="1" applyFill="1" applyBorder="1" applyAlignment="1">
      <alignment horizontal="center" vertical="center" textRotation="180"/>
    </xf>
    <xf numFmtId="0" fontId="1" fillId="0" borderId="63" xfId="0" applyFont="1" applyFill="1" applyBorder="1" applyAlignment="1">
      <alignment horizontal="center" vertical="center" textRotation="180"/>
    </xf>
    <xf numFmtId="0" fontId="30" fillId="0" borderId="35" xfId="0" applyFont="1" applyFill="1" applyBorder="1" applyAlignment="1">
      <alignment/>
    </xf>
    <xf numFmtId="0" fontId="15" fillId="0" borderId="51" xfId="0" applyFont="1" applyFill="1" applyBorder="1" applyAlignment="1">
      <alignment horizontal="center" vertical="center"/>
    </xf>
    <xf numFmtId="1" fontId="30" fillId="0" borderId="34" xfId="0" applyNumberFormat="1" applyFont="1" applyFill="1" applyBorder="1" applyAlignment="1">
      <alignment/>
    </xf>
    <xf numFmtId="0" fontId="1" fillId="0" borderId="12" xfId="0" applyFont="1" applyFill="1" applyBorder="1" applyAlignment="1">
      <alignment horizontal="center" vertical="center" textRotation="180"/>
    </xf>
    <xf numFmtId="0" fontId="1" fillId="0" borderId="64" xfId="0" applyFont="1" applyFill="1" applyBorder="1" applyAlignment="1">
      <alignment horizontal="center" vertical="center" textRotation="180"/>
    </xf>
    <xf numFmtId="0" fontId="1" fillId="0" borderId="65" xfId="0" applyFont="1" applyFill="1" applyBorder="1" applyAlignment="1">
      <alignment horizontal="center" vertical="center" textRotation="180"/>
    </xf>
    <xf numFmtId="1" fontId="30" fillId="0" borderId="37" xfId="0" applyNumberFormat="1" applyFont="1" applyFill="1" applyBorder="1" applyAlignment="1">
      <alignment/>
    </xf>
    <xf numFmtId="0" fontId="14" fillId="0" borderId="12" xfId="0" applyFont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15" fillId="0" borderId="66" xfId="0" applyFont="1" applyFill="1" applyBorder="1" applyAlignment="1">
      <alignment horizontal="center" vertical="center"/>
    </xf>
    <xf numFmtId="0" fontId="1" fillId="30" borderId="10" xfId="0" applyFont="1" applyFill="1" applyBorder="1" applyAlignment="1">
      <alignment horizontal="center"/>
    </xf>
    <xf numFmtId="0" fontId="3" fillId="0" borderId="34" xfId="0" applyFont="1" applyBorder="1" applyAlignment="1">
      <alignment horizontal="right"/>
    </xf>
    <xf numFmtId="0" fontId="30" fillId="0" borderId="34" xfId="0" applyFont="1" applyFill="1" applyBorder="1" applyAlignment="1">
      <alignment horizontal="right"/>
    </xf>
    <xf numFmtId="0" fontId="15" fillId="0" borderId="22" xfId="0" applyFont="1" applyBorder="1" applyAlignment="1">
      <alignment horizontal="center" vertical="center"/>
    </xf>
    <xf numFmtId="0" fontId="1" fillId="30" borderId="34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0" fontId="1" fillId="30" borderId="37" xfId="0" applyFont="1" applyFill="1" applyBorder="1" applyAlignment="1">
      <alignment horizontal="center"/>
    </xf>
    <xf numFmtId="0" fontId="1" fillId="30" borderId="37" xfId="0" applyFont="1" applyFill="1" applyBorder="1" applyAlignment="1">
      <alignment/>
    </xf>
    <xf numFmtId="0" fontId="1" fillId="30" borderId="10" xfId="0" applyFont="1" applyFill="1" applyBorder="1" applyAlignment="1">
      <alignment/>
    </xf>
    <xf numFmtId="0" fontId="1" fillId="30" borderId="11" xfId="0" applyFont="1" applyFill="1" applyBorder="1" applyAlignment="1">
      <alignment/>
    </xf>
    <xf numFmtId="0" fontId="1" fillId="30" borderId="35" xfId="0" applyFont="1" applyFill="1" applyBorder="1" applyAlignment="1">
      <alignment/>
    </xf>
    <xf numFmtId="0" fontId="1" fillId="30" borderId="12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0" xfId="0" applyFont="1" applyAlignment="1">
      <alignment/>
    </xf>
    <xf numFmtId="0" fontId="15" fillId="30" borderId="67" xfId="0" applyFont="1" applyFill="1" applyBorder="1" applyAlignment="1">
      <alignment horizontal="center" vertical="center"/>
    </xf>
    <xf numFmtId="0" fontId="15" fillId="30" borderId="68" xfId="0" applyFont="1" applyFill="1" applyBorder="1" applyAlignment="1">
      <alignment horizontal="center" vertical="center"/>
    </xf>
    <xf numFmtId="0" fontId="15" fillId="30" borderId="69" xfId="0" applyFont="1" applyFill="1" applyBorder="1" applyAlignment="1">
      <alignment horizontal="center" vertical="center"/>
    </xf>
    <xf numFmtId="0" fontId="15" fillId="30" borderId="70" xfId="0" applyFont="1" applyFill="1" applyBorder="1" applyAlignment="1">
      <alignment horizontal="center" vertical="center"/>
    </xf>
    <xf numFmtId="0" fontId="1" fillId="30" borderId="71" xfId="0" applyFont="1" applyFill="1" applyBorder="1" applyAlignment="1">
      <alignment horizontal="center" vertical="center" textRotation="180"/>
    </xf>
    <xf numFmtId="0" fontId="15" fillId="30" borderId="72" xfId="0" applyFont="1" applyFill="1" applyBorder="1" applyAlignment="1">
      <alignment horizontal="center" vertical="center"/>
    </xf>
    <xf numFmtId="0" fontId="15" fillId="30" borderId="73" xfId="0" applyFont="1" applyFill="1" applyBorder="1" applyAlignment="1">
      <alignment horizontal="center" vertical="center"/>
    </xf>
    <xf numFmtId="0" fontId="15" fillId="30" borderId="74" xfId="0" applyFont="1" applyFill="1" applyBorder="1" applyAlignment="1">
      <alignment horizontal="center" vertical="center"/>
    </xf>
    <xf numFmtId="0" fontId="1" fillId="30" borderId="67" xfId="0" applyFont="1" applyFill="1" applyBorder="1" applyAlignment="1">
      <alignment horizontal="center" vertical="center" textRotation="180"/>
    </xf>
    <xf numFmtId="0" fontId="15" fillId="30" borderId="75" xfId="0" applyFont="1" applyFill="1" applyBorder="1" applyAlignment="1">
      <alignment horizontal="center" vertical="center"/>
    </xf>
    <xf numFmtId="0" fontId="1" fillId="30" borderId="76" xfId="0" applyFont="1" applyFill="1" applyBorder="1" applyAlignment="1">
      <alignment horizontal="center" vertical="center" textRotation="180"/>
    </xf>
    <xf numFmtId="0" fontId="15" fillId="30" borderId="77" xfId="0" applyFont="1" applyFill="1" applyBorder="1" applyAlignment="1">
      <alignment horizontal="center" vertical="center"/>
    </xf>
    <xf numFmtId="0" fontId="1" fillId="30" borderId="76" xfId="0" applyFont="1" applyFill="1" applyBorder="1" applyAlignment="1">
      <alignment horizontal="center"/>
    </xf>
    <xf numFmtId="0" fontId="15" fillId="30" borderId="36" xfId="0" applyFont="1" applyFill="1" applyBorder="1" applyAlignment="1">
      <alignment horizontal="center" vertical="center"/>
    </xf>
    <xf numFmtId="0" fontId="15" fillId="30" borderId="78" xfId="0" applyFont="1" applyFill="1" applyBorder="1" applyAlignment="1">
      <alignment horizontal="center" vertical="center"/>
    </xf>
    <xf numFmtId="0" fontId="15" fillId="30" borderId="76" xfId="0" applyFont="1" applyFill="1" applyBorder="1" applyAlignment="1">
      <alignment horizontal="center" vertical="center"/>
    </xf>
    <xf numFmtId="0" fontId="1" fillId="0" borderId="66" xfId="0" applyFont="1" applyFill="1" applyBorder="1" applyAlignment="1">
      <alignment horizontal="center"/>
    </xf>
    <xf numFmtId="186" fontId="1" fillId="10" borderId="52" xfId="0" applyNumberFormat="1" applyFont="1" applyFill="1" applyBorder="1" applyAlignment="1">
      <alignment horizontal="center" textRotation="180"/>
    </xf>
    <xf numFmtId="186" fontId="1" fillId="10" borderId="48" xfId="0" applyNumberFormat="1" applyFont="1" applyFill="1" applyBorder="1" applyAlignment="1">
      <alignment horizontal="center" textRotation="180"/>
    </xf>
    <xf numFmtId="0" fontId="14" fillId="0" borderId="59" xfId="0" applyFont="1" applyBorder="1" applyAlignment="1">
      <alignment horizontal="center" vertical="center"/>
    </xf>
    <xf numFmtId="0" fontId="14" fillId="0" borderId="79" xfId="0" applyFont="1" applyBorder="1" applyAlignment="1">
      <alignment horizontal="center" vertical="center"/>
    </xf>
    <xf numFmtId="0" fontId="14" fillId="0" borderId="60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14" fillId="0" borderId="50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0" fontId="14" fillId="0" borderId="44" xfId="0" applyFont="1" applyBorder="1" applyAlignment="1">
      <alignment horizontal="center" vertical="center"/>
    </xf>
    <xf numFmtId="0" fontId="14" fillId="0" borderId="44" xfId="0" applyFont="1" applyFill="1" applyBorder="1" applyAlignment="1">
      <alignment horizontal="center" vertical="center"/>
    </xf>
    <xf numFmtId="0" fontId="14" fillId="0" borderId="55" xfId="0" applyFont="1" applyBorder="1" applyAlignment="1">
      <alignment horizontal="center" vertical="center"/>
    </xf>
    <xf numFmtId="0" fontId="14" fillId="0" borderId="49" xfId="0" applyFont="1" applyBorder="1" applyAlignment="1">
      <alignment horizontal="center" vertical="center"/>
    </xf>
    <xf numFmtId="0" fontId="14" fillId="0" borderId="49" xfId="0" applyFont="1" applyFill="1" applyBorder="1" applyAlignment="1">
      <alignment horizontal="center" vertical="center"/>
    </xf>
    <xf numFmtId="0" fontId="14" fillId="0" borderId="43" xfId="0" applyFont="1" applyBorder="1" applyAlignment="1">
      <alignment horizontal="center" vertical="center"/>
    </xf>
    <xf numFmtId="0" fontId="14" fillId="0" borderId="51" xfId="0" applyFont="1" applyBorder="1" applyAlignment="1">
      <alignment horizontal="center" vertical="center"/>
    </xf>
    <xf numFmtId="0" fontId="14" fillId="0" borderId="51" xfId="0" applyFont="1" applyFill="1" applyBorder="1" applyAlignment="1">
      <alignment horizontal="center" vertical="center"/>
    </xf>
    <xf numFmtId="0" fontId="14" fillId="0" borderId="52" xfId="0" applyFont="1" applyBorder="1" applyAlignment="1">
      <alignment horizontal="center" vertical="center"/>
    </xf>
    <xf numFmtId="0" fontId="14" fillId="0" borderId="64" xfId="0" applyFont="1" applyBorder="1" applyAlignment="1">
      <alignment horizontal="center" vertical="center"/>
    </xf>
    <xf numFmtId="0" fontId="14" fillId="0" borderId="64" xfId="0" applyFont="1" applyFill="1" applyBorder="1" applyAlignment="1">
      <alignment horizontal="center" vertical="center"/>
    </xf>
    <xf numFmtId="0" fontId="14" fillId="0" borderId="65" xfId="0" applyFont="1" applyBorder="1" applyAlignment="1">
      <alignment horizontal="center" vertical="center"/>
    </xf>
    <xf numFmtId="0" fontId="14" fillId="0" borderId="59" xfId="0" applyFont="1" applyFill="1" applyBorder="1" applyAlignment="1">
      <alignment horizontal="center" vertical="center"/>
    </xf>
    <xf numFmtId="0" fontId="14" fillId="0" borderId="50" xfId="0" applyFont="1" applyFill="1" applyBorder="1" applyAlignment="1">
      <alignment horizontal="center" vertical="center"/>
    </xf>
    <xf numFmtId="0" fontId="14" fillId="0" borderId="48" xfId="0" applyFont="1" applyBorder="1" applyAlignment="1">
      <alignment horizontal="center" vertical="center"/>
    </xf>
    <xf numFmtId="0" fontId="15" fillId="30" borderId="80" xfId="0" applyFont="1" applyFill="1" applyBorder="1" applyAlignment="1">
      <alignment horizontal="center" vertical="center"/>
    </xf>
    <xf numFmtId="0" fontId="15" fillId="30" borderId="81" xfId="0" applyFont="1" applyFill="1" applyBorder="1" applyAlignment="1">
      <alignment horizontal="center" vertical="center"/>
    </xf>
    <xf numFmtId="0" fontId="1" fillId="0" borderId="65" xfId="0" applyFont="1" applyFill="1" applyBorder="1" applyAlignment="1">
      <alignment horizontal="center"/>
    </xf>
    <xf numFmtId="0" fontId="1" fillId="0" borderId="64" xfId="0" applyFont="1" applyFill="1" applyBorder="1" applyAlignment="1">
      <alignment horizontal="center"/>
    </xf>
    <xf numFmtId="0" fontId="11" fillId="0" borderId="12" xfId="0" applyFont="1" applyFill="1" applyBorder="1" applyAlignment="1">
      <alignment horizontal="center" vertical="center" textRotation="90"/>
    </xf>
    <xf numFmtId="0" fontId="1" fillId="0" borderId="12" xfId="0" applyFont="1" applyBorder="1" applyAlignment="1">
      <alignment/>
    </xf>
    <xf numFmtId="0" fontId="15" fillId="0" borderId="12" xfId="0" applyFont="1" applyBorder="1" applyAlignment="1">
      <alignment horizontal="center" vertical="center"/>
    </xf>
    <xf numFmtId="0" fontId="3" fillId="0" borderId="37" xfId="0" applyFont="1" applyBorder="1" applyAlignment="1">
      <alignment horizontal="right"/>
    </xf>
    <xf numFmtId="0" fontId="1" fillId="30" borderId="37" xfId="0" applyFont="1" applyFill="1" applyBorder="1" applyAlignment="1">
      <alignment/>
    </xf>
    <xf numFmtId="0" fontId="15" fillId="0" borderId="82" xfId="0" applyFont="1" applyBorder="1" applyAlignment="1">
      <alignment horizontal="center" vertical="center"/>
    </xf>
    <xf numFmtId="0" fontId="31" fillId="0" borderId="60" xfId="0" applyFont="1" applyFill="1" applyBorder="1" applyAlignment="1">
      <alignment/>
    </xf>
    <xf numFmtId="0" fontId="15" fillId="30" borderId="40" xfId="0" applyFont="1" applyFill="1" applyBorder="1" applyAlignment="1">
      <alignment horizontal="center" vertical="center"/>
    </xf>
    <xf numFmtId="0" fontId="31" fillId="0" borderId="12" xfId="0" applyFont="1" applyFill="1" applyBorder="1" applyAlignment="1">
      <alignment/>
    </xf>
    <xf numFmtId="1" fontId="30" fillId="0" borderId="61" xfId="0" applyNumberFormat="1" applyFont="1" applyFill="1" applyBorder="1" applyAlignment="1">
      <alignment/>
    </xf>
    <xf numFmtId="0" fontId="31" fillId="0" borderId="83" xfId="0" applyFont="1" applyFill="1" applyBorder="1" applyAlignment="1">
      <alignment/>
    </xf>
    <xf numFmtId="0" fontId="14" fillId="0" borderId="82" xfId="0" applyFont="1" applyBorder="1" applyAlignment="1">
      <alignment horizontal="center" vertical="center"/>
    </xf>
    <xf numFmtId="0" fontId="2" fillId="0" borderId="84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1" fontId="2" fillId="0" borderId="40" xfId="0" applyNumberFormat="1" applyFont="1" applyFill="1" applyBorder="1" applyAlignment="1">
      <alignment horizontal="center" vertical="center"/>
    </xf>
    <xf numFmtId="1" fontId="2" fillId="0" borderId="39" xfId="0" applyNumberFormat="1" applyFont="1" applyFill="1" applyBorder="1" applyAlignment="1">
      <alignment horizontal="center" vertical="center"/>
    </xf>
    <xf numFmtId="0" fontId="0" fillId="0" borderId="84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2" fillId="0" borderId="85" xfId="0" applyFont="1" applyFill="1" applyBorder="1" applyAlignment="1">
      <alignment horizontal="center" vertical="center"/>
    </xf>
    <xf numFmtId="0" fontId="2" fillId="0" borderId="86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186" fontId="1" fillId="10" borderId="73" xfId="0" applyNumberFormat="1" applyFont="1" applyFill="1" applyBorder="1" applyAlignment="1">
      <alignment horizontal="center" textRotation="180"/>
    </xf>
    <xf numFmtId="186" fontId="1" fillId="10" borderId="49" xfId="0" applyNumberFormat="1" applyFont="1" applyFill="1" applyBorder="1" applyAlignment="1">
      <alignment horizontal="center" textRotation="180"/>
    </xf>
    <xf numFmtId="186" fontId="1" fillId="10" borderId="36" xfId="0" applyNumberFormat="1" applyFont="1" applyFill="1" applyBorder="1" applyAlignment="1">
      <alignment horizontal="center" textRotation="180"/>
    </xf>
    <xf numFmtId="186" fontId="1" fillId="10" borderId="43" xfId="0" applyNumberFormat="1" applyFont="1" applyFill="1" applyBorder="1" applyAlignment="1">
      <alignment horizontal="center" textRotation="180"/>
    </xf>
    <xf numFmtId="186" fontId="15" fillId="10" borderId="73" xfId="0" applyNumberFormat="1" applyFont="1" applyFill="1" applyBorder="1" applyAlignment="1">
      <alignment horizontal="center"/>
    </xf>
    <xf numFmtId="186" fontId="15" fillId="10" borderId="49" xfId="0" applyNumberFormat="1" applyFont="1" applyFill="1" applyBorder="1" applyAlignment="1">
      <alignment horizontal="center"/>
    </xf>
    <xf numFmtId="186" fontId="1" fillId="10" borderId="72" xfId="0" applyNumberFormat="1" applyFont="1" applyFill="1" applyBorder="1" applyAlignment="1">
      <alignment horizontal="center" textRotation="180"/>
    </xf>
    <xf numFmtId="186" fontId="1" fillId="10" borderId="50" xfId="0" applyNumberFormat="1" applyFont="1" applyFill="1" applyBorder="1" applyAlignment="1">
      <alignment horizontal="center" textRotation="180"/>
    </xf>
    <xf numFmtId="0" fontId="0" fillId="30" borderId="20" xfId="0" applyFont="1" applyFill="1" applyBorder="1" applyAlignment="1">
      <alignment horizontal="center" vertical="center" textRotation="180"/>
    </xf>
    <xf numFmtId="0" fontId="0" fillId="30" borderId="35" xfId="0" applyFont="1" applyFill="1" applyBorder="1" applyAlignment="1">
      <alignment horizontal="center" vertical="center" textRotation="180"/>
    </xf>
    <xf numFmtId="0" fontId="0" fillId="30" borderId="12" xfId="0" applyFont="1" applyFill="1" applyBorder="1" applyAlignment="1">
      <alignment horizontal="center" vertical="center" textRotation="180"/>
    </xf>
    <xf numFmtId="186" fontId="1" fillId="0" borderId="72" xfId="0" applyNumberFormat="1" applyFont="1" applyFill="1" applyBorder="1" applyAlignment="1">
      <alignment horizontal="center" textRotation="180"/>
    </xf>
    <xf numFmtId="186" fontId="1" fillId="0" borderId="50" xfId="0" applyNumberFormat="1" applyFont="1" applyFill="1" applyBorder="1" applyAlignment="1">
      <alignment horizontal="center" textRotation="180"/>
    </xf>
    <xf numFmtId="0" fontId="1" fillId="31" borderId="84" xfId="0" applyFont="1" applyFill="1" applyBorder="1" applyAlignment="1">
      <alignment horizontal="center" vertical="center" textRotation="180" wrapText="1"/>
    </xf>
    <xf numFmtId="0" fontId="1" fillId="31" borderId="31" xfId="0" applyFont="1" applyFill="1" applyBorder="1" applyAlignment="1">
      <alignment horizontal="center" vertical="center" textRotation="180" wrapText="1"/>
    </xf>
    <xf numFmtId="0" fontId="0" fillId="30" borderId="20" xfId="0" applyFont="1" applyFill="1" applyBorder="1" applyAlignment="1">
      <alignment horizontal="center" vertical="center" textRotation="180"/>
    </xf>
    <xf numFmtId="0" fontId="0" fillId="30" borderId="35" xfId="0" applyFont="1" applyFill="1" applyBorder="1" applyAlignment="1">
      <alignment horizontal="center" vertical="center" textRotation="180"/>
    </xf>
    <xf numFmtId="0" fontId="0" fillId="30" borderId="35" xfId="0" applyFont="1" applyFill="1" applyBorder="1" applyAlignment="1">
      <alignment textRotation="180"/>
    </xf>
    <xf numFmtId="14" fontId="1" fillId="30" borderId="84" xfId="0" applyNumberFormat="1" applyFont="1" applyFill="1" applyBorder="1" applyAlignment="1">
      <alignment horizontal="center" vertical="center" textRotation="180" wrapText="1"/>
    </xf>
    <xf numFmtId="0" fontId="1" fillId="30" borderId="31" xfId="0" applyFont="1" applyFill="1" applyBorder="1" applyAlignment="1">
      <alignment horizontal="center" vertical="center" textRotation="180" wrapText="1"/>
    </xf>
    <xf numFmtId="186" fontId="1" fillId="10" borderId="73" xfId="0" applyNumberFormat="1" applyFont="1" applyFill="1" applyBorder="1" applyAlignment="1">
      <alignment horizontal="center"/>
    </xf>
    <xf numFmtId="186" fontId="1" fillId="10" borderId="49" xfId="0" applyNumberFormat="1" applyFont="1" applyFill="1" applyBorder="1" applyAlignment="1">
      <alignment horizontal="center"/>
    </xf>
    <xf numFmtId="0" fontId="1" fillId="30" borderId="84" xfId="0" applyFont="1" applyFill="1" applyBorder="1" applyAlignment="1">
      <alignment horizontal="center" vertical="center" textRotation="180" wrapText="1"/>
    </xf>
    <xf numFmtId="0" fontId="33" fillId="0" borderId="85" xfId="0" applyFont="1" applyBorder="1" applyAlignment="1">
      <alignment horizontal="left" wrapText="1"/>
    </xf>
    <xf numFmtId="0" fontId="33" fillId="0" borderId="86" xfId="0" applyFont="1" applyBorder="1" applyAlignment="1">
      <alignment horizontal="left" wrapText="1"/>
    </xf>
    <xf numFmtId="0" fontId="33" fillId="0" borderId="78" xfId="0" applyFont="1" applyBorder="1" applyAlignment="1">
      <alignment horizontal="left" wrapText="1"/>
    </xf>
    <xf numFmtId="0" fontId="33" fillId="0" borderId="87" xfId="0" applyFont="1" applyBorder="1" applyAlignment="1">
      <alignment horizontal="left" wrapText="1"/>
    </xf>
    <xf numFmtId="0" fontId="33" fillId="0" borderId="40" xfId="0" applyFont="1" applyBorder="1" applyAlignment="1">
      <alignment horizontal="left" wrapText="1"/>
    </xf>
    <xf numFmtId="0" fontId="33" fillId="0" borderId="39" xfId="0" applyFont="1" applyBorder="1" applyAlignment="1">
      <alignment horizontal="left" wrapText="1"/>
    </xf>
    <xf numFmtId="0" fontId="0" fillId="0" borderId="20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0" fillId="0" borderId="12" xfId="0" applyFill="1" applyBorder="1" applyAlignment="1">
      <alignment horizontal="center"/>
    </xf>
  </cellXfs>
  <cellStyles count="50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rmal_Wertung U7 (2)" xfId="50"/>
    <cellStyle name="Notiz" xfId="51"/>
    <cellStyle name="Percent" xfId="52"/>
    <cellStyle name="Schlecht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838200</xdr:colOff>
      <xdr:row>8</xdr:row>
      <xdr:rowOff>76200</xdr:rowOff>
    </xdr:from>
    <xdr:to>
      <xdr:col>1</xdr:col>
      <xdr:colOff>1057275</xdr:colOff>
      <xdr:row>8</xdr:row>
      <xdr:rowOff>76200</xdr:rowOff>
    </xdr:to>
    <xdr:sp>
      <xdr:nvSpPr>
        <xdr:cNvPr id="1" name="Gerade Verbindung mit Pfeil 2"/>
        <xdr:cNvSpPr>
          <a:spLocks/>
        </xdr:cNvSpPr>
      </xdr:nvSpPr>
      <xdr:spPr>
        <a:xfrm>
          <a:off x="1066800" y="1381125"/>
          <a:ext cx="21907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8</xdr:row>
      <xdr:rowOff>142875</xdr:rowOff>
    </xdr:from>
    <xdr:to>
      <xdr:col>1</xdr:col>
      <xdr:colOff>523875</xdr:colOff>
      <xdr:row>9</xdr:row>
      <xdr:rowOff>0</xdr:rowOff>
    </xdr:to>
    <xdr:sp>
      <xdr:nvSpPr>
        <xdr:cNvPr id="2" name="Gerade Verbindung mit Pfeil 3"/>
        <xdr:cNvSpPr>
          <a:spLocks/>
        </xdr:cNvSpPr>
      </xdr:nvSpPr>
      <xdr:spPr>
        <a:xfrm rot="5400000">
          <a:off x="752475" y="1447800"/>
          <a:ext cx="0" cy="17145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X140"/>
  <sheetViews>
    <sheetView showZeros="0" tabSelected="1" zoomScalePageLayoutView="0" workbookViewId="0" topLeftCell="A1">
      <pane ySplit="8" topLeftCell="A36" activePane="bottomLeft" state="frozen"/>
      <selection pane="topLeft" activeCell="A1" sqref="A1"/>
      <selection pane="bottomLeft" activeCell="A14" sqref="A14"/>
    </sheetView>
  </sheetViews>
  <sheetFormatPr defaultColWidth="11.421875" defaultRowHeight="12.75"/>
  <cols>
    <col min="1" max="1" width="3.28125" style="0" customWidth="1"/>
    <col min="2" max="2" width="20.421875" style="0" customWidth="1"/>
    <col min="3" max="3" width="38.00390625" style="0" customWidth="1"/>
    <col min="4" max="4" width="2.421875" style="147" customWidth="1"/>
    <col min="5" max="5" width="4.7109375" style="0" customWidth="1"/>
    <col min="6" max="21" width="3.8515625" style="147" customWidth="1"/>
    <col min="22" max="22" width="3.421875" style="0" customWidth="1"/>
    <col min="23" max="23" width="0" style="0" hidden="1" customWidth="1"/>
    <col min="24" max="24" width="7.421875" style="0" customWidth="1"/>
    <col min="25" max="25" width="5.28125" style="0" customWidth="1"/>
    <col min="26" max="26" width="4.7109375" style="0" customWidth="1"/>
  </cols>
  <sheetData>
    <row r="1" spans="1:22" ht="87" customHeight="1">
      <c r="A1" s="54"/>
      <c r="B1" s="55" t="s">
        <v>1</v>
      </c>
      <c r="C1" s="55" t="s">
        <v>2</v>
      </c>
      <c r="D1" s="229" t="s">
        <v>36</v>
      </c>
      <c r="E1" s="30"/>
      <c r="F1" s="236" t="s">
        <v>93</v>
      </c>
      <c r="G1" s="233"/>
      <c r="H1" s="227" t="s">
        <v>147</v>
      </c>
      <c r="I1" s="228"/>
      <c r="J1" s="236" t="s">
        <v>97</v>
      </c>
      <c r="K1" s="233"/>
      <c r="L1" s="227" t="s">
        <v>148</v>
      </c>
      <c r="M1" s="228"/>
      <c r="N1" s="236" t="s">
        <v>98</v>
      </c>
      <c r="O1" s="233"/>
      <c r="P1" s="236" t="s">
        <v>99</v>
      </c>
      <c r="Q1" s="233"/>
      <c r="R1" s="232" t="s">
        <v>100</v>
      </c>
      <c r="S1" s="233"/>
      <c r="T1" s="236" t="s">
        <v>101</v>
      </c>
      <c r="U1" s="233"/>
      <c r="V1" s="222" t="s">
        <v>37</v>
      </c>
    </row>
    <row r="2" spans="1:22" ht="12.75" customHeight="1">
      <c r="A2" s="243"/>
      <c r="B2" s="237" t="s">
        <v>162</v>
      </c>
      <c r="C2" s="238"/>
      <c r="D2" s="230"/>
      <c r="E2" s="51">
        <v>9</v>
      </c>
      <c r="F2" s="216"/>
      <c r="G2" s="217"/>
      <c r="H2" s="216"/>
      <c r="I2" s="217"/>
      <c r="J2" s="214"/>
      <c r="K2" s="215"/>
      <c r="L2" s="214"/>
      <c r="M2" s="215"/>
      <c r="N2" s="214"/>
      <c r="O2" s="215"/>
      <c r="P2" s="214"/>
      <c r="Q2" s="215"/>
      <c r="R2" s="216"/>
      <c r="S2" s="217"/>
      <c r="T2" s="165"/>
      <c r="U2" s="165"/>
      <c r="V2" s="223"/>
    </row>
    <row r="3" spans="1:22" ht="12.75" customHeight="1">
      <c r="A3" s="244"/>
      <c r="B3" s="239"/>
      <c r="C3" s="240"/>
      <c r="D3" s="230"/>
      <c r="E3" s="52">
        <v>11</v>
      </c>
      <c r="F3" s="220"/>
      <c r="G3" s="221"/>
      <c r="H3" s="216"/>
      <c r="I3" s="217"/>
      <c r="J3" s="214"/>
      <c r="K3" s="215"/>
      <c r="L3" s="214"/>
      <c r="M3" s="215"/>
      <c r="N3" s="214"/>
      <c r="O3" s="215"/>
      <c r="P3" s="214"/>
      <c r="Q3" s="215"/>
      <c r="R3" s="216"/>
      <c r="S3" s="217"/>
      <c r="T3" s="166"/>
      <c r="U3" s="166"/>
      <c r="V3" s="223"/>
    </row>
    <row r="4" spans="1:22" ht="12.75" customHeight="1">
      <c r="A4" s="244"/>
      <c r="B4" s="239"/>
      <c r="C4" s="240"/>
      <c r="D4" s="231"/>
      <c r="E4" s="52">
        <v>13</v>
      </c>
      <c r="F4" s="216"/>
      <c r="G4" s="217"/>
      <c r="H4" s="216"/>
      <c r="I4" s="217"/>
      <c r="J4" s="214"/>
      <c r="K4" s="215"/>
      <c r="L4" s="214"/>
      <c r="M4" s="215"/>
      <c r="N4" s="214"/>
      <c r="O4" s="215"/>
      <c r="P4" s="214"/>
      <c r="Q4" s="215"/>
      <c r="R4" s="216"/>
      <c r="S4" s="217"/>
      <c r="T4" s="166"/>
      <c r="U4" s="166"/>
      <c r="V4" s="223"/>
    </row>
    <row r="5" spans="1:22" ht="12.75" customHeight="1">
      <c r="A5" s="244"/>
      <c r="B5" s="239"/>
      <c r="C5" s="240"/>
      <c r="D5" s="231"/>
      <c r="E5" s="52">
        <v>15</v>
      </c>
      <c r="F5" s="220"/>
      <c r="G5" s="221"/>
      <c r="H5" s="216"/>
      <c r="I5" s="217"/>
      <c r="J5" s="214"/>
      <c r="K5" s="215"/>
      <c r="L5" s="214"/>
      <c r="M5" s="215"/>
      <c r="N5" s="214"/>
      <c r="O5" s="215"/>
      <c r="P5" s="214"/>
      <c r="Q5" s="215"/>
      <c r="R5" s="216"/>
      <c r="S5" s="217"/>
      <c r="T5" s="166"/>
      <c r="U5" s="166"/>
      <c r="V5" s="223"/>
    </row>
    <row r="6" spans="1:22" ht="12.75" customHeight="1">
      <c r="A6" s="244"/>
      <c r="B6" s="239"/>
      <c r="C6" s="240"/>
      <c r="D6" s="231"/>
      <c r="E6" s="52">
        <v>17</v>
      </c>
      <c r="F6" s="220"/>
      <c r="G6" s="221"/>
      <c r="H6" s="216"/>
      <c r="I6" s="217"/>
      <c r="J6" s="234"/>
      <c r="K6" s="235"/>
      <c r="L6" s="234"/>
      <c r="M6" s="235"/>
      <c r="N6" s="218" t="s">
        <v>95</v>
      </c>
      <c r="O6" s="219"/>
      <c r="P6" s="214"/>
      <c r="Q6" s="215"/>
      <c r="R6" s="216"/>
      <c r="S6" s="217"/>
      <c r="T6" s="166"/>
      <c r="U6" s="166"/>
      <c r="V6" s="223"/>
    </row>
    <row r="7" spans="1:22" ht="12.75" customHeight="1">
      <c r="A7" s="245"/>
      <c r="B7" s="241"/>
      <c r="C7" s="242"/>
      <c r="D7" s="231"/>
      <c r="E7" s="53" t="s">
        <v>3</v>
      </c>
      <c r="F7" s="225"/>
      <c r="G7" s="226"/>
      <c r="H7" s="216"/>
      <c r="I7" s="217"/>
      <c r="J7" s="218" t="s">
        <v>94</v>
      </c>
      <c r="K7" s="219"/>
      <c r="L7" s="234"/>
      <c r="M7" s="235"/>
      <c r="N7" s="218" t="s">
        <v>96</v>
      </c>
      <c r="O7" s="219"/>
      <c r="P7" s="214"/>
      <c r="Q7" s="215"/>
      <c r="R7" s="214"/>
      <c r="S7" s="215"/>
      <c r="T7" s="214"/>
      <c r="U7" s="215"/>
      <c r="V7" s="223"/>
    </row>
    <row r="8" spans="1:22" ht="37.5" customHeight="1">
      <c r="A8" s="13"/>
      <c r="B8" s="210" t="s">
        <v>149</v>
      </c>
      <c r="C8" s="211"/>
      <c r="D8" s="231"/>
      <c r="E8" s="62" t="s">
        <v>161</v>
      </c>
      <c r="F8" s="156" t="s">
        <v>4</v>
      </c>
      <c r="G8" s="60" t="s">
        <v>5</v>
      </c>
      <c r="H8" s="156" t="s">
        <v>4</v>
      </c>
      <c r="I8" s="60" t="s">
        <v>5</v>
      </c>
      <c r="J8" s="156" t="s">
        <v>4</v>
      </c>
      <c r="K8" s="60" t="s">
        <v>5</v>
      </c>
      <c r="L8" s="156" t="s">
        <v>4</v>
      </c>
      <c r="M8" s="60" t="s">
        <v>5</v>
      </c>
      <c r="N8" s="156" t="s">
        <v>4</v>
      </c>
      <c r="O8" s="60" t="s">
        <v>5</v>
      </c>
      <c r="P8" s="156" t="s">
        <v>4</v>
      </c>
      <c r="Q8" s="60" t="s">
        <v>5</v>
      </c>
      <c r="R8" s="156" t="s">
        <v>4</v>
      </c>
      <c r="S8" s="60" t="s">
        <v>5</v>
      </c>
      <c r="T8" s="156" t="s">
        <v>4</v>
      </c>
      <c r="U8" s="61" t="s">
        <v>5</v>
      </c>
      <c r="V8" s="224"/>
    </row>
    <row r="9" spans="1:22" ht="12" customHeight="1">
      <c r="A9" s="56" t="s">
        <v>6</v>
      </c>
      <c r="B9" s="31" t="s">
        <v>74</v>
      </c>
      <c r="C9" s="64" t="s">
        <v>177</v>
      </c>
      <c r="D9" s="101">
        <f aca="true" t="shared" si="0" ref="D9:D48">COUNTIF(F9:U9,"*)")</f>
        <v>1</v>
      </c>
      <c r="E9" s="69">
        <f aca="true" t="shared" si="1" ref="E9:E14">SUM(G9+I9+K9+M9+O9+Q9+S9+U9)</f>
        <v>67</v>
      </c>
      <c r="F9" s="148">
        <v>2</v>
      </c>
      <c r="G9" s="70">
        <v>8</v>
      </c>
      <c r="H9" s="157">
        <v>1</v>
      </c>
      <c r="I9" s="71">
        <v>10</v>
      </c>
      <c r="J9" s="148">
        <v>3</v>
      </c>
      <c r="K9" s="71">
        <v>9</v>
      </c>
      <c r="L9" s="148">
        <v>3</v>
      </c>
      <c r="M9" s="70">
        <v>8</v>
      </c>
      <c r="N9" s="157" t="s">
        <v>184</v>
      </c>
      <c r="O9" s="70"/>
      <c r="P9" s="157">
        <v>2</v>
      </c>
      <c r="Q9" s="70">
        <v>8</v>
      </c>
      <c r="R9" s="157">
        <v>2</v>
      </c>
      <c r="S9" s="70">
        <v>10</v>
      </c>
      <c r="T9" s="157">
        <v>3</v>
      </c>
      <c r="U9" s="72">
        <v>14</v>
      </c>
      <c r="V9" s="105">
        <v>2</v>
      </c>
    </row>
    <row r="10" spans="1:22" ht="12" customHeight="1">
      <c r="A10" s="56" t="s">
        <v>7</v>
      </c>
      <c r="B10" s="31" t="s">
        <v>75</v>
      </c>
      <c r="C10" s="64" t="s">
        <v>76</v>
      </c>
      <c r="D10" s="101">
        <f t="shared" si="0"/>
        <v>1</v>
      </c>
      <c r="E10" s="69">
        <f t="shared" si="1"/>
        <v>65</v>
      </c>
      <c r="F10" s="149">
        <v>1</v>
      </c>
      <c r="G10" s="73">
        <v>10</v>
      </c>
      <c r="H10" s="154">
        <v>2</v>
      </c>
      <c r="I10" s="74">
        <v>8</v>
      </c>
      <c r="J10" s="149">
        <v>4</v>
      </c>
      <c r="K10" s="75">
        <v>7</v>
      </c>
      <c r="L10" s="154">
        <v>2</v>
      </c>
      <c r="M10" s="76">
        <v>10</v>
      </c>
      <c r="N10" s="154" t="s">
        <v>185</v>
      </c>
      <c r="O10" s="76"/>
      <c r="P10" s="154">
        <v>1</v>
      </c>
      <c r="Q10" s="76">
        <v>10</v>
      </c>
      <c r="R10" s="154">
        <v>3</v>
      </c>
      <c r="S10" s="76">
        <v>8</v>
      </c>
      <c r="T10" s="154">
        <v>5</v>
      </c>
      <c r="U10" s="75">
        <v>12</v>
      </c>
      <c r="V10" s="106">
        <v>3</v>
      </c>
    </row>
    <row r="11" spans="1:22" ht="12" customHeight="1">
      <c r="A11" s="56" t="s">
        <v>8</v>
      </c>
      <c r="B11" s="31" t="s">
        <v>178</v>
      </c>
      <c r="C11" s="65" t="s">
        <v>59</v>
      </c>
      <c r="D11" s="101">
        <f t="shared" si="0"/>
        <v>1</v>
      </c>
      <c r="E11" s="69">
        <f t="shared" si="1"/>
        <v>18</v>
      </c>
      <c r="F11" s="150" t="s">
        <v>72</v>
      </c>
      <c r="G11" s="76"/>
      <c r="H11" s="154" t="s">
        <v>186</v>
      </c>
      <c r="I11" s="74"/>
      <c r="J11" s="150" t="s">
        <v>72</v>
      </c>
      <c r="K11" s="74"/>
      <c r="L11" s="150" t="s">
        <v>72</v>
      </c>
      <c r="M11" s="76"/>
      <c r="N11" s="154" t="s">
        <v>72</v>
      </c>
      <c r="O11" s="76"/>
      <c r="P11" s="154" t="s">
        <v>72</v>
      </c>
      <c r="Q11" s="76"/>
      <c r="R11" s="154" t="s">
        <v>72</v>
      </c>
      <c r="S11" s="76"/>
      <c r="T11" s="154">
        <v>1</v>
      </c>
      <c r="U11" s="75">
        <v>18</v>
      </c>
      <c r="V11" s="106">
        <f>'Cupwertung Gesamt'!V11</f>
        <v>0</v>
      </c>
    </row>
    <row r="12" spans="1:22" ht="12" customHeight="1">
      <c r="A12" s="56" t="s">
        <v>9</v>
      </c>
      <c r="B12" s="31" t="s">
        <v>179</v>
      </c>
      <c r="C12" s="65" t="s">
        <v>59</v>
      </c>
      <c r="D12" s="101">
        <f t="shared" si="0"/>
        <v>1</v>
      </c>
      <c r="E12" s="69">
        <f t="shared" si="1"/>
        <v>10</v>
      </c>
      <c r="F12" s="149" t="s">
        <v>72</v>
      </c>
      <c r="G12" s="73"/>
      <c r="H12" s="154" t="s">
        <v>186</v>
      </c>
      <c r="I12" s="74"/>
      <c r="J12" s="149" t="s">
        <v>72</v>
      </c>
      <c r="K12" s="75"/>
      <c r="L12" s="149" t="s">
        <v>72</v>
      </c>
      <c r="M12" s="73"/>
      <c r="N12" s="154" t="s">
        <v>72</v>
      </c>
      <c r="O12" s="76"/>
      <c r="P12" s="154" t="s">
        <v>72</v>
      </c>
      <c r="Q12" s="76"/>
      <c r="R12" s="154" t="s">
        <v>72</v>
      </c>
      <c r="S12" s="76"/>
      <c r="T12" s="154">
        <v>7</v>
      </c>
      <c r="U12" s="75">
        <v>10</v>
      </c>
      <c r="V12" s="106">
        <f>'Cupwertung Gesamt'!V12</f>
        <v>0</v>
      </c>
    </row>
    <row r="13" spans="1:22" ht="12" customHeight="1">
      <c r="A13" s="56" t="s">
        <v>10</v>
      </c>
      <c r="B13" s="31" t="s">
        <v>170</v>
      </c>
      <c r="C13" s="64" t="s">
        <v>55</v>
      </c>
      <c r="D13" s="101">
        <f t="shared" si="0"/>
        <v>1</v>
      </c>
      <c r="E13" s="69">
        <f t="shared" si="1"/>
        <v>7</v>
      </c>
      <c r="F13" s="151" t="s">
        <v>72</v>
      </c>
      <c r="G13" s="76"/>
      <c r="H13" s="154" t="s">
        <v>186</v>
      </c>
      <c r="I13" s="74"/>
      <c r="J13" s="151" t="s">
        <v>72</v>
      </c>
      <c r="K13" s="74"/>
      <c r="L13" s="151" t="s">
        <v>72</v>
      </c>
      <c r="M13" s="76"/>
      <c r="N13" s="154">
        <v>12</v>
      </c>
      <c r="O13" s="76">
        <v>7</v>
      </c>
      <c r="P13" s="154" t="s">
        <v>72</v>
      </c>
      <c r="Q13" s="76"/>
      <c r="R13" s="154" t="s">
        <v>72</v>
      </c>
      <c r="S13" s="76"/>
      <c r="T13" s="154" t="s">
        <v>72</v>
      </c>
      <c r="U13" s="75"/>
      <c r="V13" s="106">
        <f>'Cupwertung Gesamt'!V13</f>
        <v>0</v>
      </c>
    </row>
    <row r="14" spans="1:22" ht="12.75">
      <c r="A14" s="56"/>
      <c r="B14" s="45"/>
      <c r="C14" s="114"/>
      <c r="D14" s="141">
        <f t="shared" si="0"/>
        <v>0</v>
      </c>
      <c r="E14" s="119">
        <f t="shared" si="1"/>
        <v>0</v>
      </c>
      <c r="F14" s="155"/>
      <c r="G14" s="167"/>
      <c r="H14" s="155"/>
      <c r="I14" s="168"/>
      <c r="J14" s="155"/>
      <c r="K14" s="168"/>
      <c r="L14" s="155"/>
      <c r="M14" s="167"/>
      <c r="N14" s="155"/>
      <c r="O14" s="167"/>
      <c r="P14" s="155"/>
      <c r="Q14" s="167"/>
      <c r="R14" s="155"/>
      <c r="S14" s="167"/>
      <c r="T14" s="155"/>
      <c r="U14" s="169"/>
      <c r="V14" s="115">
        <f>'Cupwertung Gesamt'!V14</f>
        <v>0</v>
      </c>
    </row>
    <row r="15" spans="1:22" ht="36.75" customHeight="1">
      <c r="A15" s="28"/>
      <c r="B15" s="204" t="s">
        <v>150</v>
      </c>
      <c r="C15" s="205"/>
      <c r="D15" s="142">
        <f t="shared" si="0"/>
        <v>0</v>
      </c>
      <c r="E15" s="121" t="s">
        <v>161</v>
      </c>
      <c r="F15" s="152" t="s">
        <v>4</v>
      </c>
      <c r="G15" s="122" t="s">
        <v>5</v>
      </c>
      <c r="H15" s="152" t="s">
        <v>4</v>
      </c>
      <c r="I15" s="122" t="s">
        <v>5</v>
      </c>
      <c r="J15" s="152" t="s">
        <v>4</v>
      </c>
      <c r="K15" s="122" t="s">
        <v>5</v>
      </c>
      <c r="L15" s="152" t="s">
        <v>4</v>
      </c>
      <c r="M15" s="122" t="s">
        <v>5</v>
      </c>
      <c r="N15" s="152" t="s">
        <v>4</v>
      </c>
      <c r="O15" s="122" t="s">
        <v>5</v>
      </c>
      <c r="P15" s="152" t="s">
        <v>4</v>
      </c>
      <c r="Q15" s="122" t="s">
        <v>5</v>
      </c>
      <c r="R15" s="152" t="s">
        <v>4</v>
      </c>
      <c r="S15" s="122" t="s">
        <v>5</v>
      </c>
      <c r="T15" s="152" t="s">
        <v>4</v>
      </c>
      <c r="U15" s="123" t="s">
        <v>5</v>
      </c>
      <c r="V15" s="107">
        <f>'Cupwertung Gesamt'!V15</f>
        <v>0</v>
      </c>
    </row>
    <row r="16" spans="1:22" ht="12.75">
      <c r="A16" s="56" t="s">
        <v>6</v>
      </c>
      <c r="B16" s="120" t="s">
        <v>78</v>
      </c>
      <c r="C16" s="83" t="s">
        <v>49</v>
      </c>
      <c r="D16" s="101">
        <f t="shared" si="0"/>
        <v>1</v>
      </c>
      <c r="E16" s="80">
        <f>SUM(G16+I16+K16+M16+O16+Q16+S16+U16)</f>
        <v>107</v>
      </c>
      <c r="F16" s="150">
        <v>2</v>
      </c>
      <c r="G16" s="86">
        <v>12</v>
      </c>
      <c r="H16" s="150">
        <v>1</v>
      </c>
      <c r="I16" s="86">
        <v>13</v>
      </c>
      <c r="J16" s="151">
        <v>1</v>
      </c>
      <c r="K16" s="86">
        <v>20</v>
      </c>
      <c r="L16" s="151">
        <v>1</v>
      </c>
      <c r="M16" s="86">
        <v>15</v>
      </c>
      <c r="N16" s="150">
        <v>1</v>
      </c>
      <c r="O16" s="86">
        <v>20</v>
      </c>
      <c r="P16" s="150">
        <v>1</v>
      </c>
      <c r="Q16" s="86">
        <v>12</v>
      </c>
      <c r="R16" s="150">
        <v>1</v>
      </c>
      <c r="S16" s="86">
        <v>15</v>
      </c>
      <c r="T16" s="150" t="s">
        <v>186</v>
      </c>
      <c r="U16" s="92"/>
      <c r="V16" s="108">
        <f>'Cupwertung Gesamt'!V16</f>
        <v>0</v>
      </c>
    </row>
    <row r="17" spans="1:22" ht="12.75">
      <c r="A17" s="56" t="s">
        <v>7</v>
      </c>
      <c r="B17" s="31" t="s">
        <v>79</v>
      </c>
      <c r="C17" s="66" t="s">
        <v>80</v>
      </c>
      <c r="D17" s="101">
        <f t="shared" si="0"/>
        <v>1</v>
      </c>
      <c r="E17" s="77">
        <f aca="true" t="shared" si="2" ref="E17:E29">SUM(G17+I17+K17+M17+O17+Q17+S17+U17)</f>
        <v>82</v>
      </c>
      <c r="F17" s="153">
        <v>1</v>
      </c>
      <c r="G17" s="78">
        <v>14</v>
      </c>
      <c r="H17" s="153" t="s">
        <v>186</v>
      </c>
      <c r="I17" s="78"/>
      <c r="J17" s="151">
        <v>5</v>
      </c>
      <c r="K17" s="78">
        <v>14</v>
      </c>
      <c r="L17" s="151">
        <v>4</v>
      </c>
      <c r="M17" s="78">
        <v>9</v>
      </c>
      <c r="N17" s="153">
        <v>4</v>
      </c>
      <c r="O17" s="78">
        <v>15</v>
      </c>
      <c r="P17" s="153">
        <v>3</v>
      </c>
      <c r="Q17" s="78">
        <v>8</v>
      </c>
      <c r="R17" s="153">
        <v>2</v>
      </c>
      <c r="S17" s="78">
        <v>13</v>
      </c>
      <c r="T17" s="153">
        <v>3</v>
      </c>
      <c r="U17" s="79">
        <v>9</v>
      </c>
      <c r="V17" s="106">
        <f>'Cupwertung Gesamt'!V17</f>
        <v>0</v>
      </c>
    </row>
    <row r="18" spans="1:22" ht="12.75">
      <c r="A18" s="56" t="s">
        <v>8</v>
      </c>
      <c r="B18" s="33" t="s">
        <v>102</v>
      </c>
      <c r="C18" s="66" t="s">
        <v>76</v>
      </c>
      <c r="D18" s="101">
        <f t="shared" si="0"/>
        <v>1</v>
      </c>
      <c r="E18" s="77">
        <f t="shared" si="2"/>
        <v>79</v>
      </c>
      <c r="F18" s="153">
        <v>3</v>
      </c>
      <c r="G18" s="78">
        <v>10</v>
      </c>
      <c r="H18" s="153">
        <v>3</v>
      </c>
      <c r="I18" s="78">
        <v>9</v>
      </c>
      <c r="J18" s="151">
        <v>3</v>
      </c>
      <c r="K18" s="78">
        <v>16</v>
      </c>
      <c r="L18" s="151">
        <v>2</v>
      </c>
      <c r="M18" s="78">
        <v>13</v>
      </c>
      <c r="N18" s="153" t="s">
        <v>185</v>
      </c>
      <c r="O18" s="78"/>
      <c r="P18" s="153">
        <v>2</v>
      </c>
      <c r="Q18" s="78">
        <v>10</v>
      </c>
      <c r="R18" s="153">
        <v>5</v>
      </c>
      <c r="S18" s="78">
        <v>8</v>
      </c>
      <c r="T18" s="153">
        <v>1</v>
      </c>
      <c r="U18" s="79">
        <v>13</v>
      </c>
      <c r="V18" s="106">
        <v>3</v>
      </c>
    </row>
    <row r="19" spans="1:22" ht="12.75">
      <c r="A19" s="56" t="s">
        <v>9</v>
      </c>
      <c r="B19" s="31" t="s">
        <v>163</v>
      </c>
      <c r="C19" s="66" t="s">
        <v>165</v>
      </c>
      <c r="D19" s="101">
        <f t="shared" si="0"/>
        <v>1</v>
      </c>
      <c r="E19" s="77">
        <f t="shared" si="2"/>
        <v>23</v>
      </c>
      <c r="F19" s="153" t="s">
        <v>72</v>
      </c>
      <c r="G19" s="78"/>
      <c r="H19" s="153" t="s">
        <v>186</v>
      </c>
      <c r="I19" s="78"/>
      <c r="J19" s="151" t="s">
        <v>72</v>
      </c>
      <c r="K19" s="78"/>
      <c r="L19" s="151">
        <v>7</v>
      </c>
      <c r="M19" s="78">
        <v>6</v>
      </c>
      <c r="N19" s="153">
        <v>8</v>
      </c>
      <c r="O19" s="78">
        <v>11</v>
      </c>
      <c r="P19" s="153">
        <v>4</v>
      </c>
      <c r="Q19" s="78">
        <v>6</v>
      </c>
      <c r="R19" s="153" t="s">
        <v>72</v>
      </c>
      <c r="S19" s="78"/>
      <c r="T19" s="153" t="s">
        <v>72</v>
      </c>
      <c r="U19" s="79"/>
      <c r="V19" s="106">
        <f>'Cupwertung Gesamt'!V19</f>
        <v>0</v>
      </c>
    </row>
    <row r="20" spans="1:22" ht="12.75">
      <c r="A20" s="56" t="s">
        <v>10</v>
      </c>
      <c r="B20" s="31" t="s">
        <v>126</v>
      </c>
      <c r="C20" s="66" t="s">
        <v>0</v>
      </c>
      <c r="D20" s="101">
        <f t="shared" si="0"/>
        <v>1</v>
      </c>
      <c r="E20" s="77">
        <f t="shared" si="2"/>
        <v>9</v>
      </c>
      <c r="F20" s="153" t="s">
        <v>72</v>
      </c>
      <c r="G20" s="78"/>
      <c r="H20" s="153" t="s">
        <v>186</v>
      </c>
      <c r="I20" s="78"/>
      <c r="J20" s="151">
        <v>10</v>
      </c>
      <c r="K20" s="78">
        <v>9</v>
      </c>
      <c r="L20" s="151" t="s">
        <v>72</v>
      </c>
      <c r="M20" s="78"/>
      <c r="N20" s="153" t="s">
        <v>72</v>
      </c>
      <c r="O20" s="78"/>
      <c r="P20" s="153" t="s">
        <v>72</v>
      </c>
      <c r="Q20" s="78"/>
      <c r="R20" s="153" t="s">
        <v>72</v>
      </c>
      <c r="S20" s="78"/>
      <c r="T20" s="153" t="s">
        <v>72</v>
      </c>
      <c r="U20" s="79"/>
      <c r="V20" s="106">
        <f>'Cupwertung Gesamt'!V20</f>
        <v>0</v>
      </c>
    </row>
    <row r="21" spans="1:22" ht="12.75">
      <c r="A21" s="56" t="s">
        <v>11</v>
      </c>
      <c r="B21" s="31" t="s">
        <v>127</v>
      </c>
      <c r="C21" s="66" t="s">
        <v>0</v>
      </c>
      <c r="D21" s="101">
        <f t="shared" si="0"/>
        <v>1</v>
      </c>
      <c r="E21" s="77">
        <f t="shared" si="2"/>
        <v>8</v>
      </c>
      <c r="F21" s="153" t="s">
        <v>72</v>
      </c>
      <c r="G21" s="78"/>
      <c r="H21" s="153" t="s">
        <v>186</v>
      </c>
      <c r="I21" s="78"/>
      <c r="J21" s="151">
        <v>11</v>
      </c>
      <c r="K21" s="78">
        <v>8</v>
      </c>
      <c r="L21" s="151" t="s">
        <v>72</v>
      </c>
      <c r="M21" s="78"/>
      <c r="N21" s="153" t="s">
        <v>72</v>
      </c>
      <c r="O21" s="78"/>
      <c r="P21" s="153" t="s">
        <v>72</v>
      </c>
      <c r="Q21" s="78"/>
      <c r="R21" s="153" t="s">
        <v>72</v>
      </c>
      <c r="S21" s="78"/>
      <c r="T21" s="153" t="s">
        <v>72</v>
      </c>
      <c r="U21" s="79"/>
      <c r="V21" s="106">
        <f>'Cupwertung Gesamt'!V21</f>
        <v>0</v>
      </c>
    </row>
    <row r="22" spans="1:22" ht="12.75">
      <c r="A22" s="56" t="s">
        <v>12</v>
      </c>
      <c r="B22" s="31" t="s">
        <v>103</v>
      </c>
      <c r="C22" s="66" t="s">
        <v>177</v>
      </c>
      <c r="D22" s="101">
        <f t="shared" si="0"/>
        <v>1</v>
      </c>
      <c r="E22" s="77">
        <f t="shared" si="2"/>
        <v>7</v>
      </c>
      <c r="F22" s="153">
        <v>5</v>
      </c>
      <c r="G22" s="78">
        <v>7</v>
      </c>
      <c r="H22" s="153" t="s">
        <v>186</v>
      </c>
      <c r="I22" s="78"/>
      <c r="J22" s="151" t="s">
        <v>72</v>
      </c>
      <c r="K22" s="78"/>
      <c r="L22" s="151" t="s">
        <v>72</v>
      </c>
      <c r="M22" s="78"/>
      <c r="N22" s="153" t="s">
        <v>72</v>
      </c>
      <c r="O22" s="78"/>
      <c r="P22" s="153" t="s">
        <v>72</v>
      </c>
      <c r="Q22" s="78"/>
      <c r="R22" s="153" t="s">
        <v>72</v>
      </c>
      <c r="S22" s="78"/>
      <c r="T22" s="153" t="s">
        <v>72</v>
      </c>
      <c r="U22" s="79"/>
      <c r="V22" s="106">
        <f>'Cupwertung Gesamt'!V22</f>
        <v>0</v>
      </c>
    </row>
    <row r="23" spans="1:22" ht="12.75">
      <c r="A23" s="56" t="s">
        <v>13</v>
      </c>
      <c r="B23" s="31" t="s">
        <v>128</v>
      </c>
      <c r="C23" s="67" t="s">
        <v>0</v>
      </c>
      <c r="D23" s="101">
        <f t="shared" si="0"/>
        <v>1</v>
      </c>
      <c r="E23" s="77">
        <f t="shared" si="2"/>
        <v>4</v>
      </c>
      <c r="F23" s="153" t="s">
        <v>72</v>
      </c>
      <c r="G23" s="78"/>
      <c r="H23" s="153" t="s">
        <v>186</v>
      </c>
      <c r="I23" s="78"/>
      <c r="J23" s="151">
        <v>15</v>
      </c>
      <c r="K23" s="78">
        <v>4</v>
      </c>
      <c r="L23" s="151" t="s">
        <v>72</v>
      </c>
      <c r="M23" s="78"/>
      <c r="N23" s="153" t="s">
        <v>72</v>
      </c>
      <c r="O23" s="78"/>
      <c r="P23" s="153" t="s">
        <v>72</v>
      </c>
      <c r="Q23" s="78"/>
      <c r="R23" s="153" t="s">
        <v>72</v>
      </c>
      <c r="S23" s="78"/>
      <c r="T23" s="153" t="s">
        <v>72</v>
      </c>
      <c r="U23" s="79"/>
      <c r="V23" s="106">
        <f>'Cupwertung Gesamt'!V23</f>
        <v>0</v>
      </c>
    </row>
    <row r="24" spans="1:22" ht="12.75">
      <c r="A24" s="56" t="s">
        <v>57</v>
      </c>
      <c r="B24" s="31" t="s">
        <v>129</v>
      </c>
      <c r="C24" s="67" t="s">
        <v>177</v>
      </c>
      <c r="D24" s="101">
        <f t="shared" si="0"/>
        <v>1</v>
      </c>
      <c r="E24" s="77">
        <f t="shared" si="2"/>
        <v>1</v>
      </c>
      <c r="F24" s="153" t="s">
        <v>72</v>
      </c>
      <c r="G24" s="78"/>
      <c r="H24" s="153" t="s">
        <v>186</v>
      </c>
      <c r="I24" s="78"/>
      <c r="J24" s="151">
        <v>18</v>
      </c>
      <c r="K24" s="78">
        <v>1</v>
      </c>
      <c r="L24" s="151" t="s">
        <v>72</v>
      </c>
      <c r="M24" s="78"/>
      <c r="N24" s="153">
        <v>24</v>
      </c>
      <c r="O24" s="78"/>
      <c r="P24" s="153" t="s">
        <v>72</v>
      </c>
      <c r="Q24" s="78"/>
      <c r="R24" s="153" t="s">
        <v>72</v>
      </c>
      <c r="S24" s="78"/>
      <c r="T24" s="153" t="s">
        <v>72</v>
      </c>
      <c r="U24" s="79"/>
      <c r="V24" s="106">
        <f>'Cupwertung Gesamt'!V24</f>
        <v>0</v>
      </c>
    </row>
    <row r="25" spans="1:22" ht="12.75">
      <c r="A25" s="56" t="s">
        <v>35</v>
      </c>
      <c r="B25" s="32" t="s">
        <v>130</v>
      </c>
      <c r="C25" s="68" t="s">
        <v>0</v>
      </c>
      <c r="D25" s="143">
        <f t="shared" si="0"/>
        <v>1</v>
      </c>
      <c r="E25" s="77">
        <f t="shared" si="2"/>
        <v>0</v>
      </c>
      <c r="F25" s="153" t="s">
        <v>72</v>
      </c>
      <c r="G25" s="74"/>
      <c r="H25" s="153" t="s">
        <v>186</v>
      </c>
      <c r="I25" s="74"/>
      <c r="J25" s="151">
        <v>22</v>
      </c>
      <c r="K25" s="74"/>
      <c r="L25" s="154" t="s">
        <v>72</v>
      </c>
      <c r="M25" s="78"/>
      <c r="N25" s="153" t="s">
        <v>72</v>
      </c>
      <c r="O25" s="78"/>
      <c r="P25" s="153" t="s">
        <v>72</v>
      </c>
      <c r="Q25" s="78"/>
      <c r="R25" s="153" t="s">
        <v>72</v>
      </c>
      <c r="S25" s="78"/>
      <c r="T25" s="153" t="s">
        <v>72</v>
      </c>
      <c r="U25" s="79"/>
      <c r="V25" s="106">
        <f>'Cupwertung Gesamt'!V25</f>
        <v>0</v>
      </c>
    </row>
    <row r="26" spans="1:22" ht="12.75">
      <c r="A26" s="56" t="s">
        <v>39</v>
      </c>
      <c r="B26" s="33" t="s">
        <v>131</v>
      </c>
      <c r="C26" s="68" t="s">
        <v>0</v>
      </c>
      <c r="D26" s="143">
        <f t="shared" si="0"/>
        <v>1</v>
      </c>
      <c r="E26" s="77">
        <f t="shared" si="2"/>
        <v>0</v>
      </c>
      <c r="F26" s="153" t="s">
        <v>72</v>
      </c>
      <c r="G26" s="74"/>
      <c r="H26" s="153" t="s">
        <v>186</v>
      </c>
      <c r="I26" s="74"/>
      <c r="J26" s="151">
        <v>23</v>
      </c>
      <c r="K26" s="74"/>
      <c r="L26" s="153" t="s">
        <v>72</v>
      </c>
      <c r="M26" s="78"/>
      <c r="N26" s="153" t="s">
        <v>72</v>
      </c>
      <c r="O26" s="78"/>
      <c r="P26" s="153" t="s">
        <v>72</v>
      </c>
      <c r="Q26" s="78"/>
      <c r="R26" s="153" t="s">
        <v>72</v>
      </c>
      <c r="S26" s="78"/>
      <c r="T26" s="153" t="s">
        <v>72</v>
      </c>
      <c r="U26" s="79"/>
      <c r="V26" s="106">
        <f>'Cupwertung Gesamt'!V26</f>
        <v>0</v>
      </c>
    </row>
    <row r="27" spans="1:22" ht="12.75">
      <c r="A27" s="56" t="s">
        <v>38</v>
      </c>
      <c r="B27" s="32" t="s">
        <v>132</v>
      </c>
      <c r="C27" s="66" t="s">
        <v>0</v>
      </c>
      <c r="D27" s="143">
        <f t="shared" si="0"/>
        <v>1</v>
      </c>
      <c r="E27" s="77">
        <f t="shared" si="2"/>
        <v>0</v>
      </c>
      <c r="F27" s="153" t="s">
        <v>72</v>
      </c>
      <c r="G27" s="74"/>
      <c r="H27" s="153" t="s">
        <v>186</v>
      </c>
      <c r="I27" s="74"/>
      <c r="J27" s="151">
        <v>24</v>
      </c>
      <c r="K27" s="74"/>
      <c r="L27" s="153" t="s">
        <v>72</v>
      </c>
      <c r="M27" s="78"/>
      <c r="N27" s="153" t="s">
        <v>72</v>
      </c>
      <c r="O27" s="78"/>
      <c r="P27" s="153" t="s">
        <v>72</v>
      </c>
      <c r="Q27" s="78"/>
      <c r="R27" s="153" t="s">
        <v>72</v>
      </c>
      <c r="S27" s="78"/>
      <c r="T27" s="153" t="s">
        <v>72</v>
      </c>
      <c r="U27" s="79"/>
      <c r="V27" s="106">
        <f>'Cupwertung Gesamt'!V27</f>
        <v>0</v>
      </c>
    </row>
    <row r="28" spans="1:22" ht="12.75">
      <c r="A28" s="56" t="s">
        <v>40</v>
      </c>
      <c r="B28" s="32" t="s">
        <v>133</v>
      </c>
      <c r="C28" s="66" t="s">
        <v>0</v>
      </c>
      <c r="D28" s="143">
        <f t="shared" si="0"/>
        <v>1</v>
      </c>
      <c r="E28" s="48">
        <f t="shared" si="2"/>
        <v>0</v>
      </c>
      <c r="F28" s="153" t="s">
        <v>72</v>
      </c>
      <c r="G28" s="170"/>
      <c r="H28" s="153" t="s">
        <v>186</v>
      </c>
      <c r="I28" s="170"/>
      <c r="J28" s="151">
        <v>25</v>
      </c>
      <c r="K28" s="170"/>
      <c r="L28" s="153" t="s">
        <v>72</v>
      </c>
      <c r="M28" s="171"/>
      <c r="N28" s="153" t="s">
        <v>72</v>
      </c>
      <c r="O28" s="171"/>
      <c r="P28" s="153" t="s">
        <v>72</v>
      </c>
      <c r="Q28" s="171"/>
      <c r="R28" s="153" t="s">
        <v>72</v>
      </c>
      <c r="S28" s="171"/>
      <c r="T28" s="153" t="s">
        <v>72</v>
      </c>
      <c r="U28" s="172"/>
      <c r="V28" s="106">
        <f>'Cupwertung Gesamt'!V28</f>
        <v>0</v>
      </c>
    </row>
    <row r="29" spans="1:22" ht="12.75">
      <c r="A29" s="56"/>
      <c r="B29" s="32"/>
      <c r="C29" s="36"/>
      <c r="D29" s="143">
        <f t="shared" si="0"/>
        <v>0</v>
      </c>
      <c r="E29" s="48">
        <f t="shared" si="2"/>
        <v>0</v>
      </c>
      <c r="F29" s="153"/>
      <c r="G29" s="170"/>
      <c r="H29" s="154"/>
      <c r="I29" s="170"/>
      <c r="J29" s="151"/>
      <c r="K29" s="170"/>
      <c r="L29" s="153"/>
      <c r="M29" s="171"/>
      <c r="N29" s="153"/>
      <c r="O29" s="171"/>
      <c r="P29" s="153"/>
      <c r="Q29" s="171"/>
      <c r="R29" s="153"/>
      <c r="S29" s="171"/>
      <c r="T29" s="153"/>
      <c r="U29" s="172"/>
      <c r="V29" s="106">
        <f>'Cupwertung Gesamt'!V29</f>
        <v>0</v>
      </c>
    </row>
    <row r="30" spans="1:22" ht="37.5" customHeight="1">
      <c r="A30" s="2"/>
      <c r="B30" s="204" t="s">
        <v>151</v>
      </c>
      <c r="C30" s="205"/>
      <c r="D30" s="142">
        <f t="shared" si="0"/>
        <v>0</v>
      </c>
      <c r="E30" s="121" t="s">
        <v>161</v>
      </c>
      <c r="F30" s="152" t="s">
        <v>4</v>
      </c>
      <c r="G30" s="122" t="s">
        <v>5</v>
      </c>
      <c r="H30" s="152" t="s">
        <v>4</v>
      </c>
      <c r="I30" s="122" t="s">
        <v>5</v>
      </c>
      <c r="J30" s="152" t="s">
        <v>4</v>
      </c>
      <c r="K30" s="122" t="s">
        <v>5</v>
      </c>
      <c r="L30" s="152" t="s">
        <v>4</v>
      </c>
      <c r="M30" s="122" t="s">
        <v>5</v>
      </c>
      <c r="N30" s="152" t="s">
        <v>4</v>
      </c>
      <c r="O30" s="122" t="s">
        <v>5</v>
      </c>
      <c r="P30" s="152" t="s">
        <v>4</v>
      </c>
      <c r="Q30" s="122" t="s">
        <v>5</v>
      </c>
      <c r="R30" s="152" t="s">
        <v>4</v>
      </c>
      <c r="S30" s="122" t="s">
        <v>5</v>
      </c>
      <c r="T30" s="152" t="s">
        <v>4</v>
      </c>
      <c r="U30" s="123" t="s">
        <v>5</v>
      </c>
      <c r="V30" s="107">
        <f>X30+Y30</f>
        <v>0</v>
      </c>
    </row>
    <row r="31" spans="1:22" ht="12.75">
      <c r="A31" s="56" t="s">
        <v>6</v>
      </c>
      <c r="B31" s="38" t="s">
        <v>81</v>
      </c>
      <c r="C31" s="64" t="s">
        <v>59</v>
      </c>
      <c r="D31" s="101">
        <f t="shared" si="0"/>
        <v>1</v>
      </c>
      <c r="E31" s="80">
        <f aca="true" t="shared" si="3" ref="E31:E36">SUM(G31+I31+K31+M31+O31+Q31+S31+U31)</f>
        <v>77</v>
      </c>
      <c r="F31" s="151">
        <v>1</v>
      </c>
      <c r="G31" s="81">
        <v>10</v>
      </c>
      <c r="H31" s="151">
        <v>3</v>
      </c>
      <c r="I31" s="81">
        <v>9</v>
      </c>
      <c r="J31" s="151">
        <v>7</v>
      </c>
      <c r="K31" s="81">
        <v>12</v>
      </c>
      <c r="L31" s="151">
        <v>5</v>
      </c>
      <c r="M31" s="81">
        <v>10</v>
      </c>
      <c r="N31" s="151">
        <v>4</v>
      </c>
      <c r="O31" s="81">
        <v>15</v>
      </c>
      <c r="P31" s="151" t="s">
        <v>186</v>
      </c>
      <c r="Q31" s="81"/>
      <c r="R31" s="151">
        <v>4</v>
      </c>
      <c r="S31" s="81">
        <v>11</v>
      </c>
      <c r="T31" s="151">
        <v>2</v>
      </c>
      <c r="U31" s="82">
        <v>10</v>
      </c>
      <c r="V31" s="108">
        <f>'Cupwertung Gesamt'!V31</f>
        <v>0</v>
      </c>
    </row>
    <row r="32" spans="1:22" ht="12.75">
      <c r="A32" s="56" t="s">
        <v>7</v>
      </c>
      <c r="B32" s="32" t="s">
        <v>82</v>
      </c>
      <c r="C32" s="65" t="s">
        <v>76</v>
      </c>
      <c r="D32" s="101">
        <f t="shared" si="0"/>
        <v>1</v>
      </c>
      <c r="E32" s="80">
        <f t="shared" si="3"/>
        <v>55</v>
      </c>
      <c r="F32" s="154">
        <v>2</v>
      </c>
      <c r="G32" s="76">
        <v>8</v>
      </c>
      <c r="H32" s="154">
        <v>5</v>
      </c>
      <c r="I32" s="76">
        <v>6</v>
      </c>
      <c r="J32" s="154" t="s">
        <v>187</v>
      </c>
      <c r="K32" s="76"/>
      <c r="L32" s="154">
        <v>7</v>
      </c>
      <c r="M32" s="76">
        <v>8</v>
      </c>
      <c r="N32" s="151">
        <v>11</v>
      </c>
      <c r="O32" s="76">
        <v>8</v>
      </c>
      <c r="P32" s="154">
        <v>1</v>
      </c>
      <c r="Q32" s="76">
        <v>9</v>
      </c>
      <c r="R32" s="151">
        <v>7</v>
      </c>
      <c r="S32" s="76">
        <v>8</v>
      </c>
      <c r="T32" s="154">
        <v>3</v>
      </c>
      <c r="U32" s="75">
        <v>8</v>
      </c>
      <c r="V32" s="108">
        <v>6</v>
      </c>
    </row>
    <row r="33" spans="1:22" ht="12.75">
      <c r="A33" s="56" t="s">
        <v>8</v>
      </c>
      <c r="B33" s="32" t="s">
        <v>164</v>
      </c>
      <c r="C33" s="65" t="s">
        <v>165</v>
      </c>
      <c r="D33" s="101">
        <f t="shared" si="0"/>
        <v>1</v>
      </c>
      <c r="E33" s="80">
        <f t="shared" si="3"/>
        <v>33</v>
      </c>
      <c r="F33" s="154" t="s">
        <v>72</v>
      </c>
      <c r="G33" s="76"/>
      <c r="H33" s="154" t="s">
        <v>186</v>
      </c>
      <c r="I33" s="76"/>
      <c r="J33" s="154" t="s">
        <v>72</v>
      </c>
      <c r="K33" s="76"/>
      <c r="L33" s="154">
        <v>8</v>
      </c>
      <c r="M33" s="76">
        <v>7</v>
      </c>
      <c r="N33" s="151">
        <v>5</v>
      </c>
      <c r="O33" s="76">
        <v>14</v>
      </c>
      <c r="P33" s="154" t="s">
        <v>72</v>
      </c>
      <c r="Q33" s="76"/>
      <c r="R33" s="151" t="s">
        <v>72</v>
      </c>
      <c r="S33" s="76"/>
      <c r="T33" s="154">
        <v>1</v>
      </c>
      <c r="U33" s="75">
        <v>12</v>
      </c>
      <c r="V33" s="108">
        <f>'Cupwertung Gesamt'!V33</f>
        <v>0</v>
      </c>
    </row>
    <row r="34" spans="1:22" ht="12.75">
      <c r="A34" s="56" t="s">
        <v>9</v>
      </c>
      <c r="B34" s="32" t="s">
        <v>134</v>
      </c>
      <c r="C34" s="63" t="s">
        <v>0</v>
      </c>
      <c r="D34" s="101">
        <f t="shared" si="0"/>
        <v>1</v>
      </c>
      <c r="E34" s="80">
        <f t="shared" si="3"/>
        <v>11</v>
      </c>
      <c r="F34" s="154" t="s">
        <v>72</v>
      </c>
      <c r="G34" s="76"/>
      <c r="H34" s="154" t="s">
        <v>186</v>
      </c>
      <c r="I34" s="76"/>
      <c r="J34" s="154">
        <v>8</v>
      </c>
      <c r="K34" s="76">
        <v>11</v>
      </c>
      <c r="L34" s="154" t="s">
        <v>72</v>
      </c>
      <c r="M34" s="76"/>
      <c r="N34" s="154" t="s">
        <v>72</v>
      </c>
      <c r="O34" s="76"/>
      <c r="P34" s="154" t="s">
        <v>72</v>
      </c>
      <c r="Q34" s="76"/>
      <c r="R34" s="151" t="s">
        <v>72</v>
      </c>
      <c r="S34" s="76"/>
      <c r="T34" s="154" t="s">
        <v>72</v>
      </c>
      <c r="U34" s="75"/>
      <c r="V34" s="108">
        <f>'Cupwertung Gesamt'!V34</f>
        <v>0</v>
      </c>
    </row>
    <row r="35" spans="1:22" ht="12.75">
      <c r="A35" s="56" t="s">
        <v>10</v>
      </c>
      <c r="B35" s="32" t="s">
        <v>135</v>
      </c>
      <c r="C35" s="63" t="s">
        <v>0</v>
      </c>
      <c r="D35" s="101">
        <f t="shared" si="0"/>
        <v>1</v>
      </c>
      <c r="E35" s="80">
        <f t="shared" si="3"/>
        <v>7</v>
      </c>
      <c r="F35" s="154" t="s">
        <v>72</v>
      </c>
      <c r="G35" s="76"/>
      <c r="H35" s="154" t="s">
        <v>186</v>
      </c>
      <c r="I35" s="76"/>
      <c r="J35" s="154">
        <v>12</v>
      </c>
      <c r="K35" s="76">
        <v>7</v>
      </c>
      <c r="L35" s="154" t="s">
        <v>72</v>
      </c>
      <c r="M35" s="76"/>
      <c r="N35" s="154" t="s">
        <v>72</v>
      </c>
      <c r="O35" s="76"/>
      <c r="P35" s="154" t="s">
        <v>72</v>
      </c>
      <c r="Q35" s="76"/>
      <c r="R35" s="151" t="s">
        <v>72</v>
      </c>
      <c r="S35" s="76"/>
      <c r="T35" s="154" t="s">
        <v>72</v>
      </c>
      <c r="U35" s="75"/>
      <c r="V35" s="108">
        <f>'Cupwertung Gesamt'!V35</f>
        <v>0</v>
      </c>
    </row>
    <row r="36" spans="1:22" ht="12.75">
      <c r="A36" s="56"/>
      <c r="B36" s="45"/>
      <c r="C36" s="114"/>
      <c r="D36" s="141">
        <f t="shared" si="0"/>
        <v>0</v>
      </c>
      <c r="E36" s="116">
        <f t="shared" si="3"/>
        <v>0</v>
      </c>
      <c r="F36" s="155"/>
      <c r="G36" s="117"/>
      <c r="H36" s="155"/>
      <c r="I36" s="117"/>
      <c r="J36" s="155"/>
      <c r="K36" s="117"/>
      <c r="L36" s="155"/>
      <c r="M36" s="117"/>
      <c r="N36" s="155"/>
      <c r="O36" s="117"/>
      <c r="P36" s="155"/>
      <c r="Q36" s="117"/>
      <c r="R36" s="155"/>
      <c r="S36" s="117"/>
      <c r="T36" s="155"/>
      <c r="U36" s="118"/>
      <c r="V36" s="115">
        <f>'Cupwertung Gesamt'!V36</f>
        <v>0</v>
      </c>
    </row>
    <row r="37" spans="1:22" ht="37.5" customHeight="1">
      <c r="A37" s="28"/>
      <c r="B37" s="204" t="s">
        <v>152</v>
      </c>
      <c r="C37" s="205"/>
      <c r="D37" s="142">
        <f t="shared" si="0"/>
        <v>0</v>
      </c>
      <c r="E37" s="121" t="s">
        <v>161</v>
      </c>
      <c r="F37" s="152" t="s">
        <v>4</v>
      </c>
      <c r="G37" s="122" t="s">
        <v>5</v>
      </c>
      <c r="H37" s="152" t="s">
        <v>4</v>
      </c>
      <c r="I37" s="122" t="s">
        <v>5</v>
      </c>
      <c r="J37" s="152" t="s">
        <v>4</v>
      </c>
      <c r="K37" s="122" t="s">
        <v>5</v>
      </c>
      <c r="L37" s="152" t="s">
        <v>4</v>
      </c>
      <c r="M37" s="122" t="s">
        <v>5</v>
      </c>
      <c r="N37" s="152" t="s">
        <v>4</v>
      </c>
      <c r="O37" s="122" t="s">
        <v>5</v>
      </c>
      <c r="P37" s="152" t="s">
        <v>4</v>
      </c>
      <c r="Q37" s="122" t="s">
        <v>5</v>
      </c>
      <c r="R37" s="152" t="s">
        <v>4</v>
      </c>
      <c r="S37" s="122" t="s">
        <v>5</v>
      </c>
      <c r="T37" s="152" t="s">
        <v>4</v>
      </c>
      <c r="U37" s="123" t="s">
        <v>5</v>
      </c>
      <c r="V37" s="107"/>
    </row>
    <row r="38" spans="1:22" ht="12.75">
      <c r="A38" s="56" t="s">
        <v>32</v>
      </c>
      <c r="B38" s="38" t="s">
        <v>84</v>
      </c>
      <c r="C38" s="124" t="s">
        <v>49</v>
      </c>
      <c r="D38" s="101">
        <f t="shared" si="0"/>
        <v>1</v>
      </c>
      <c r="E38" s="80">
        <f>SUM(G38+I38+K38+M38+O38+Q38+S38+U38)</f>
        <v>114</v>
      </c>
      <c r="F38" s="151">
        <v>5</v>
      </c>
      <c r="G38" s="81">
        <v>14</v>
      </c>
      <c r="H38" s="151">
        <v>2</v>
      </c>
      <c r="I38" s="81">
        <v>18</v>
      </c>
      <c r="J38" s="151">
        <v>5</v>
      </c>
      <c r="K38" s="81">
        <v>14</v>
      </c>
      <c r="L38" s="151">
        <v>2</v>
      </c>
      <c r="M38" s="81">
        <v>18</v>
      </c>
      <c r="N38" s="151">
        <v>3</v>
      </c>
      <c r="O38" s="81">
        <v>16</v>
      </c>
      <c r="P38" s="151">
        <v>2</v>
      </c>
      <c r="Q38" s="125">
        <v>18</v>
      </c>
      <c r="R38" s="151">
        <v>3</v>
      </c>
      <c r="S38" s="81">
        <v>16</v>
      </c>
      <c r="T38" s="151" t="s">
        <v>186</v>
      </c>
      <c r="U38" s="82"/>
      <c r="V38" s="108"/>
    </row>
    <row r="39" spans="1:22" ht="12.75">
      <c r="A39" s="57" t="s">
        <v>33</v>
      </c>
      <c r="B39" s="32" t="s">
        <v>20</v>
      </c>
      <c r="C39" s="65" t="s">
        <v>59</v>
      </c>
      <c r="D39" s="101">
        <f t="shared" si="0"/>
        <v>1</v>
      </c>
      <c r="E39" s="77">
        <f aca="true" t="shared" si="4" ref="E39:E60">SUM(G39+I39+K39+M39+O39+Q39+S39+U39)</f>
        <v>99</v>
      </c>
      <c r="F39" s="154">
        <v>2</v>
      </c>
      <c r="G39" s="76">
        <v>18</v>
      </c>
      <c r="H39" s="154">
        <v>14</v>
      </c>
      <c r="I39" s="76">
        <v>5</v>
      </c>
      <c r="J39" s="154" t="s">
        <v>188</v>
      </c>
      <c r="K39" s="76"/>
      <c r="L39" s="154">
        <v>6</v>
      </c>
      <c r="M39" s="76">
        <v>13</v>
      </c>
      <c r="N39" s="154">
        <v>9</v>
      </c>
      <c r="O39" s="76">
        <v>10</v>
      </c>
      <c r="P39" s="154">
        <v>1</v>
      </c>
      <c r="Q39" s="84">
        <v>20</v>
      </c>
      <c r="R39" s="151">
        <v>6</v>
      </c>
      <c r="S39" s="76">
        <v>13</v>
      </c>
      <c r="T39" s="154">
        <v>1</v>
      </c>
      <c r="U39" s="75">
        <v>20</v>
      </c>
      <c r="V39" s="106">
        <v>5</v>
      </c>
    </row>
    <row r="40" spans="1:22" ht="12.75">
      <c r="A40" s="56" t="s">
        <v>8</v>
      </c>
      <c r="B40" s="32" t="s">
        <v>77</v>
      </c>
      <c r="C40" s="65" t="s">
        <v>59</v>
      </c>
      <c r="D40" s="101">
        <f t="shared" si="0"/>
        <v>1</v>
      </c>
      <c r="E40" s="77">
        <f t="shared" si="4"/>
        <v>88</v>
      </c>
      <c r="F40" s="154">
        <v>7</v>
      </c>
      <c r="G40" s="76">
        <v>12</v>
      </c>
      <c r="H40" s="151" t="s">
        <v>189</v>
      </c>
      <c r="I40" s="76"/>
      <c r="J40" s="154">
        <v>8</v>
      </c>
      <c r="K40" s="76">
        <v>11</v>
      </c>
      <c r="L40" s="154">
        <v>8</v>
      </c>
      <c r="M40" s="76">
        <v>11</v>
      </c>
      <c r="N40" s="154">
        <v>8</v>
      </c>
      <c r="O40" s="76">
        <v>11</v>
      </c>
      <c r="P40" s="154">
        <v>5</v>
      </c>
      <c r="Q40" s="84">
        <v>14</v>
      </c>
      <c r="R40" s="151">
        <v>8</v>
      </c>
      <c r="S40" s="76">
        <v>11</v>
      </c>
      <c r="T40" s="151">
        <v>2</v>
      </c>
      <c r="U40" s="82">
        <v>18</v>
      </c>
      <c r="V40" s="106">
        <v>7</v>
      </c>
    </row>
    <row r="41" spans="1:22" ht="12.75">
      <c r="A41" s="56" t="s">
        <v>9</v>
      </c>
      <c r="B41" s="32" t="s">
        <v>106</v>
      </c>
      <c r="C41" s="63" t="s">
        <v>76</v>
      </c>
      <c r="D41" s="101">
        <f t="shared" si="0"/>
        <v>1</v>
      </c>
      <c r="E41" s="77">
        <f t="shared" si="4"/>
        <v>73</v>
      </c>
      <c r="F41" s="154">
        <v>10</v>
      </c>
      <c r="G41" s="76">
        <v>9</v>
      </c>
      <c r="H41" s="151">
        <v>15</v>
      </c>
      <c r="I41" s="76">
        <v>4</v>
      </c>
      <c r="J41" s="154" t="s">
        <v>190</v>
      </c>
      <c r="K41" s="76"/>
      <c r="L41" s="154">
        <v>9</v>
      </c>
      <c r="M41" s="76">
        <v>10</v>
      </c>
      <c r="N41" s="154">
        <v>12</v>
      </c>
      <c r="O41" s="76">
        <v>7</v>
      </c>
      <c r="P41" s="154">
        <v>3</v>
      </c>
      <c r="Q41" s="84">
        <v>16</v>
      </c>
      <c r="R41" s="151">
        <v>5</v>
      </c>
      <c r="S41" s="76">
        <v>14</v>
      </c>
      <c r="T41" s="154">
        <v>6</v>
      </c>
      <c r="U41" s="75">
        <v>13</v>
      </c>
      <c r="V41" s="106"/>
    </row>
    <row r="42" spans="1:22" ht="12.75">
      <c r="A42" s="57" t="s">
        <v>10</v>
      </c>
      <c r="B42" s="32" t="s">
        <v>104</v>
      </c>
      <c r="C42" s="65" t="s">
        <v>59</v>
      </c>
      <c r="D42" s="101">
        <f t="shared" si="0"/>
        <v>1</v>
      </c>
      <c r="E42" s="77">
        <f t="shared" si="4"/>
        <v>63</v>
      </c>
      <c r="F42" s="154">
        <v>4</v>
      </c>
      <c r="G42" s="78">
        <v>15</v>
      </c>
      <c r="H42" s="153">
        <v>10</v>
      </c>
      <c r="I42" s="78">
        <v>9</v>
      </c>
      <c r="J42" s="153">
        <v>17</v>
      </c>
      <c r="K42" s="78">
        <v>2</v>
      </c>
      <c r="L42" s="153">
        <v>10</v>
      </c>
      <c r="M42" s="78">
        <v>9</v>
      </c>
      <c r="N42" s="153" t="s">
        <v>186</v>
      </c>
      <c r="O42" s="78"/>
      <c r="P42" s="154">
        <v>6</v>
      </c>
      <c r="Q42" s="85">
        <v>13</v>
      </c>
      <c r="R42" s="153">
        <v>13</v>
      </c>
      <c r="S42" s="78">
        <v>6</v>
      </c>
      <c r="T42" s="153">
        <v>10</v>
      </c>
      <c r="U42" s="79">
        <v>9</v>
      </c>
      <c r="V42" s="106"/>
    </row>
    <row r="43" spans="1:22" ht="12.75">
      <c r="A43" s="56" t="s">
        <v>11</v>
      </c>
      <c r="B43" s="34" t="s">
        <v>105</v>
      </c>
      <c r="C43" s="65" t="s">
        <v>177</v>
      </c>
      <c r="D43" s="101">
        <f t="shared" si="0"/>
        <v>1</v>
      </c>
      <c r="E43" s="77">
        <f t="shared" si="4"/>
        <v>60</v>
      </c>
      <c r="F43" s="154">
        <v>6</v>
      </c>
      <c r="G43" s="76">
        <v>13</v>
      </c>
      <c r="H43" s="154" t="s">
        <v>72</v>
      </c>
      <c r="I43" s="76"/>
      <c r="J43" s="154">
        <v>11</v>
      </c>
      <c r="K43" s="76">
        <v>8</v>
      </c>
      <c r="L43" s="154" t="s">
        <v>72</v>
      </c>
      <c r="M43" s="76"/>
      <c r="N43" s="153" t="s">
        <v>186</v>
      </c>
      <c r="O43" s="76"/>
      <c r="P43" s="154">
        <v>4</v>
      </c>
      <c r="Q43" s="84">
        <v>15</v>
      </c>
      <c r="R43" s="154">
        <v>9</v>
      </c>
      <c r="S43" s="76">
        <v>10</v>
      </c>
      <c r="T43" s="154">
        <v>5</v>
      </c>
      <c r="U43" s="75">
        <v>14</v>
      </c>
      <c r="V43" s="106"/>
    </row>
    <row r="44" spans="1:22" ht="12.75">
      <c r="A44" s="56" t="s">
        <v>12</v>
      </c>
      <c r="B44" s="32" t="s">
        <v>166</v>
      </c>
      <c r="C44" s="65" t="s">
        <v>59</v>
      </c>
      <c r="D44" s="101">
        <f t="shared" si="0"/>
        <v>1</v>
      </c>
      <c r="E44" s="77">
        <f t="shared" si="4"/>
        <v>56</v>
      </c>
      <c r="F44" s="154">
        <v>3</v>
      </c>
      <c r="G44" s="78">
        <v>16</v>
      </c>
      <c r="H44" s="154">
        <v>13</v>
      </c>
      <c r="I44" s="76">
        <v>6</v>
      </c>
      <c r="J44" s="154">
        <v>16</v>
      </c>
      <c r="K44" s="76">
        <v>3</v>
      </c>
      <c r="L44" s="154">
        <v>11</v>
      </c>
      <c r="M44" s="76">
        <v>8</v>
      </c>
      <c r="N44" s="153" t="s">
        <v>186</v>
      </c>
      <c r="O44" s="76"/>
      <c r="P44" s="154" t="s">
        <v>72</v>
      </c>
      <c r="Q44" s="84"/>
      <c r="R44" s="154">
        <v>7</v>
      </c>
      <c r="S44" s="76">
        <v>12</v>
      </c>
      <c r="T44" s="154">
        <v>8</v>
      </c>
      <c r="U44" s="75">
        <v>11</v>
      </c>
      <c r="V44" s="106"/>
    </row>
    <row r="45" spans="1:22" ht="12.75">
      <c r="A45" s="57" t="s">
        <v>13</v>
      </c>
      <c r="B45" s="32" t="s">
        <v>92</v>
      </c>
      <c r="C45" s="65" t="s">
        <v>59</v>
      </c>
      <c r="D45" s="101">
        <f t="shared" si="0"/>
        <v>1</v>
      </c>
      <c r="E45" s="77">
        <f t="shared" si="4"/>
        <v>38</v>
      </c>
      <c r="F45" s="154">
        <v>11</v>
      </c>
      <c r="G45" s="76">
        <v>8</v>
      </c>
      <c r="H45" s="154">
        <v>19</v>
      </c>
      <c r="I45" s="76">
        <v>1</v>
      </c>
      <c r="J45" s="154" t="s">
        <v>191</v>
      </c>
      <c r="K45" s="76"/>
      <c r="L45" s="154">
        <v>17</v>
      </c>
      <c r="M45" s="76">
        <v>2</v>
      </c>
      <c r="N45" s="154">
        <v>22</v>
      </c>
      <c r="O45" s="76"/>
      <c r="P45" s="154">
        <v>7</v>
      </c>
      <c r="Q45" s="84">
        <v>12</v>
      </c>
      <c r="R45" s="151">
        <v>14</v>
      </c>
      <c r="S45" s="76">
        <v>5</v>
      </c>
      <c r="T45" s="154">
        <v>9</v>
      </c>
      <c r="U45" s="75">
        <v>10</v>
      </c>
      <c r="V45" s="106"/>
    </row>
    <row r="46" spans="1:22" ht="12.75">
      <c r="A46" s="56" t="s">
        <v>14</v>
      </c>
      <c r="B46" s="32" t="s">
        <v>110</v>
      </c>
      <c r="C46" s="63" t="s">
        <v>80</v>
      </c>
      <c r="D46" s="101">
        <f t="shared" si="0"/>
        <v>1</v>
      </c>
      <c r="E46" s="77">
        <f t="shared" si="4"/>
        <v>37</v>
      </c>
      <c r="F46" s="154">
        <v>13</v>
      </c>
      <c r="G46" s="76">
        <v>6</v>
      </c>
      <c r="H46" s="154" t="s">
        <v>186</v>
      </c>
      <c r="I46" s="78"/>
      <c r="J46" s="153">
        <v>26</v>
      </c>
      <c r="K46" s="78"/>
      <c r="L46" s="153">
        <v>14</v>
      </c>
      <c r="M46" s="78">
        <v>5</v>
      </c>
      <c r="N46" s="153">
        <v>21</v>
      </c>
      <c r="O46" s="78"/>
      <c r="P46" s="153">
        <v>8</v>
      </c>
      <c r="Q46" s="85">
        <v>11</v>
      </c>
      <c r="R46" s="153">
        <v>12</v>
      </c>
      <c r="S46" s="78">
        <v>7</v>
      </c>
      <c r="T46" s="153">
        <v>11</v>
      </c>
      <c r="U46" s="79">
        <v>8</v>
      </c>
      <c r="V46" s="106"/>
    </row>
    <row r="47" spans="1:22" ht="12.75">
      <c r="A47" s="56" t="s">
        <v>35</v>
      </c>
      <c r="B47" s="32" t="s">
        <v>83</v>
      </c>
      <c r="C47" s="63" t="s">
        <v>49</v>
      </c>
      <c r="D47" s="101">
        <f t="shared" si="0"/>
        <v>1</v>
      </c>
      <c r="E47" s="77">
        <f t="shared" si="4"/>
        <v>36</v>
      </c>
      <c r="F47" s="154">
        <v>9</v>
      </c>
      <c r="G47" s="78">
        <v>10</v>
      </c>
      <c r="H47" s="154">
        <v>17</v>
      </c>
      <c r="I47" s="76">
        <v>2</v>
      </c>
      <c r="J47" s="153">
        <v>28</v>
      </c>
      <c r="K47" s="76"/>
      <c r="L47" s="154">
        <v>12</v>
      </c>
      <c r="M47" s="76">
        <v>7</v>
      </c>
      <c r="N47" s="154">
        <v>23</v>
      </c>
      <c r="O47" s="76"/>
      <c r="P47" s="154">
        <v>9</v>
      </c>
      <c r="Q47" s="84">
        <v>10</v>
      </c>
      <c r="R47" s="151" t="s">
        <v>186</v>
      </c>
      <c r="S47" s="76"/>
      <c r="T47" s="153">
        <v>12</v>
      </c>
      <c r="U47" s="79">
        <v>7</v>
      </c>
      <c r="V47" s="106"/>
    </row>
    <row r="48" spans="1:22" ht="12.75">
      <c r="A48" s="57" t="s">
        <v>39</v>
      </c>
      <c r="B48" s="32" t="s">
        <v>107</v>
      </c>
      <c r="C48" s="63" t="s">
        <v>59</v>
      </c>
      <c r="D48" s="101">
        <f t="shared" si="0"/>
        <v>1</v>
      </c>
      <c r="E48" s="77">
        <f t="shared" si="4"/>
        <v>16</v>
      </c>
      <c r="F48" s="154">
        <v>12</v>
      </c>
      <c r="G48" s="78">
        <v>7</v>
      </c>
      <c r="H48" s="154" t="s">
        <v>72</v>
      </c>
      <c r="I48" s="78"/>
      <c r="J48" s="153" t="s">
        <v>186</v>
      </c>
      <c r="K48" s="78"/>
      <c r="L48" s="153" t="s">
        <v>72</v>
      </c>
      <c r="M48" s="78"/>
      <c r="N48" s="153" t="s">
        <v>72</v>
      </c>
      <c r="O48" s="78"/>
      <c r="P48" s="153" t="s">
        <v>72</v>
      </c>
      <c r="Q48" s="85"/>
      <c r="R48" s="153">
        <v>10</v>
      </c>
      <c r="S48" s="78">
        <v>9</v>
      </c>
      <c r="T48" s="153" t="s">
        <v>72</v>
      </c>
      <c r="U48" s="79"/>
      <c r="V48" s="109"/>
    </row>
    <row r="49" spans="1:22" ht="12.75">
      <c r="A49" s="56" t="s">
        <v>38</v>
      </c>
      <c r="B49" s="31" t="s">
        <v>180</v>
      </c>
      <c r="C49" s="63" t="s">
        <v>59</v>
      </c>
      <c r="D49" s="101"/>
      <c r="E49" s="77">
        <f t="shared" si="4"/>
        <v>12</v>
      </c>
      <c r="F49" s="154" t="s">
        <v>72</v>
      </c>
      <c r="G49" s="78"/>
      <c r="H49" s="154" t="s">
        <v>72</v>
      </c>
      <c r="I49" s="78"/>
      <c r="J49" s="153" t="s">
        <v>186</v>
      </c>
      <c r="K49" s="78"/>
      <c r="L49" s="153" t="s">
        <v>72</v>
      </c>
      <c r="M49" s="78"/>
      <c r="N49" s="153" t="s">
        <v>72</v>
      </c>
      <c r="O49" s="78"/>
      <c r="P49" s="153" t="s">
        <v>72</v>
      </c>
      <c r="Q49" s="85"/>
      <c r="R49" s="153" t="s">
        <v>72</v>
      </c>
      <c r="S49" s="78"/>
      <c r="T49" s="153">
        <v>7</v>
      </c>
      <c r="U49" s="79">
        <v>12</v>
      </c>
      <c r="V49" s="109"/>
    </row>
    <row r="50" spans="1:22" ht="12.75">
      <c r="A50" s="56" t="s">
        <v>40</v>
      </c>
      <c r="B50" s="31" t="s">
        <v>167</v>
      </c>
      <c r="C50" s="63" t="s">
        <v>15</v>
      </c>
      <c r="D50" s="101">
        <f>COUNTIF(F50:U50,"*)")</f>
        <v>1</v>
      </c>
      <c r="E50" s="77">
        <f t="shared" si="4"/>
        <v>6</v>
      </c>
      <c r="F50" s="154" t="s">
        <v>72</v>
      </c>
      <c r="G50" s="78"/>
      <c r="H50" s="154" t="s">
        <v>72</v>
      </c>
      <c r="I50" s="78"/>
      <c r="J50" s="153" t="s">
        <v>186</v>
      </c>
      <c r="K50" s="78"/>
      <c r="L50" s="153">
        <v>13</v>
      </c>
      <c r="M50" s="78">
        <v>6</v>
      </c>
      <c r="N50" s="153" t="s">
        <v>72</v>
      </c>
      <c r="O50" s="78"/>
      <c r="P50" s="153" t="s">
        <v>72</v>
      </c>
      <c r="Q50" s="85"/>
      <c r="R50" s="153" t="s">
        <v>72</v>
      </c>
      <c r="S50" s="78"/>
      <c r="T50" s="153" t="s">
        <v>72</v>
      </c>
      <c r="U50" s="79"/>
      <c r="V50" s="109"/>
    </row>
    <row r="51" spans="1:22" ht="12.75">
      <c r="A51" s="57" t="s">
        <v>41</v>
      </c>
      <c r="B51" s="31" t="s">
        <v>108</v>
      </c>
      <c r="C51" s="63" t="s">
        <v>177</v>
      </c>
      <c r="D51" s="101">
        <f>COUNTIF(F51:U51,"*)")</f>
        <v>1</v>
      </c>
      <c r="E51" s="77">
        <f t="shared" si="4"/>
        <v>5</v>
      </c>
      <c r="F51" s="153">
        <v>14</v>
      </c>
      <c r="G51" s="78">
        <v>5</v>
      </c>
      <c r="H51" s="153" t="s">
        <v>72</v>
      </c>
      <c r="I51" s="78"/>
      <c r="J51" s="153" t="s">
        <v>186</v>
      </c>
      <c r="K51" s="78"/>
      <c r="L51" s="153" t="s">
        <v>72</v>
      </c>
      <c r="M51" s="78"/>
      <c r="N51" s="153" t="s">
        <v>72</v>
      </c>
      <c r="O51" s="78"/>
      <c r="P51" s="153" t="s">
        <v>72</v>
      </c>
      <c r="Q51" s="85"/>
      <c r="R51" s="153" t="s">
        <v>72</v>
      </c>
      <c r="S51" s="78"/>
      <c r="T51" s="153" t="s">
        <v>72</v>
      </c>
      <c r="U51" s="79"/>
      <c r="V51" s="109"/>
    </row>
    <row r="52" spans="1:22" ht="12.75">
      <c r="A52" s="56" t="s">
        <v>42</v>
      </c>
      <c r="B52" s="34" t="s">
        <v>109</v>
      </c>
      <c r="C52" s="65" t="s">
        <v>76</v>
      </c>
      <c r="D52" s="101">
        <f aca="true" t="shared" si="5" ref="D52:D60">COUNTIF(F52:U52,"*)")</f>
        <v>1</v>
      </c>
      <c r="E52" s="77">
        <f t="shared" si="4"/>
        <v>4</v>
      </c>
      <c r="F52" s="153">
        <v>15</v>
      </c>
      <c r="G52" s="78">
        <v>4</v>
      </c>
      <c r="H52" s="154" t="s">
        <v>72</v>
      </c>
      <c r="I52" s="78"/>
      <c r="J52" s="153" t="s">
        <v>186</v>
      </c>
      <c r="K52" s="78"/>
      <c r="L52" s="153" t="s">
        <v>72</v>
      </c>
      <c r="M52" s="78"/>
      <c r="N52" s="153" t="s">
        <v>72</v>
      </c>
      <c r="O52" s="76"/>
      <c r="P52" s="153" t="s">
        <v>72</v>
      </c>
      <c r="Q52" s="85"/>
      <c r="R52" s="153" t="s">
        <v>72</v>
      </c>
      <c r="S52" s="78"/>
      <c r="T52" s="153" t="s">
        <v>72</v>
      </c>
      <c r="U52" s="79"/>
      <c r="V52" s="109"/>
    </row>
    <row r="53" spans="1:22" s="29" customFormat="1" ht="12.75">
      <c r="A53" s="56" t="s">
        <v>43</v>
      </c>
      <c r="B53" s="32" t="s">
        <v>171</v>
      </c>
      <c r="C53" s="83" t="s">
        <v>59</v>
      </c>
      <c r="D53" s="101">
        <f t="shared" si="5"/>
        <v>1</v>
      </c>
      <c r="E53" s="77">
        <f t="shared" si="4"/>
        <v>4</v>
      </c>
      <c r="F53" s="154" t="s">
        <v>72</v>
      </c>
      <c r="G53" s="78"/>
      <c r="H53" s="150" t="s">
        <v>72</v>
      </c>
      <c r="I53" s="78"/>
      <c r="J53" s="153" t="s">
        <v>186</v>
      </c>
      <c r="K53" s="78"/>
      <c r="L53" s="153" t="s">
        <v>72</v>
      </c>
      <c r="M53" s="78"/>
      <c r="N53" s="153">
        <v>15</v>
      </c>
      <c r="O53" s="86">
        <v>4</v>
      </c>
      <c r="P53" s="154" t="s">
        <v>72</v>
      </c>
      <c r="Q53" s="85"/>
      <c r="R53" s="153" t="s">
        <v>72</v>
      </c>
      <c r="S53" s="78"/>
      <c r="T53" s="153" t="s">
        <v>72</v>
      </c>
      <c r="U53" s="87"/>
      <c r="V53" s="109"/>
    </row>
    <row r="54" spans="1:22" s="29" customFormat="1" ht="12.75">
      <c r="A54" s="56" t="s">
        <v>44</v>
      </c>
      <c r="B54" s="32" t="s">
        <v>168</v>
      </c>
      <c r="C54" s="65" t="s">
        <v>15</v>
      </c>
      <c r="D54" s="101">
        <f t="shared" si="5"/>
        <v>1</v>
      </c>
      <c r="E54" s="77">
        <f t="shared" si="4"/>
        <v>3</v>
      </c>
      <c r="F54" s="154" t="s">
        <v>72</v>
      </c>
      <c r="G54" s="78"/>
      <c r="H54" s="153" t="s">
        <v>72</v>
      </c>
      <c r="I54" s="87"/>
      <c r="J54" s="153" t="s">
        <v>186</v>
      </c>
      <c r="K54" s="87"/>
      <c r="L54" s="188">
        <v>16</v>
      </c>
      <c r="M54" s="87">
        <v>3</v>
      </c>
      <c r="N54" s="154" t="s">
        <v>72</v>
      </c>
      <c r="O54" s="87"/>
      <c r="P54" s="189" t="s">
        <v>72</v>
      </c>
      <c r="Q54" s="88"/>
      <c r="R54" s="159" t="s">
        <v>72</v>
      </c>
      <c r="S54" s="89"/>
      <c r="T54" s="153" t="s">
        <v>72</v>
      </c>
      <c r="U54" s="87"/>
      <c r="V54" s="106"/>
    </row>
    <row r="55" spans="1:22" s="29" customFormat="1" ht="12.75">
      <c r="A55" s="57" t="s">
        <v>45</v>
      </c>
      <c r="B55" s="32" t="s">
        <v>136</v>
      </c>
      <c r="C55" s="65" t="s">
        <v>177</v>
      </c>
      <c r="D55" s="101">
        <f t="shared" si="5"/>
        <v>1</v>
      </c>
      <c r="E55" s="77">
        <f t="shared" si="4"/>
        <v>0</v>
      </c>
      <c r="F55" s="154" t="s">
        <v>72</v>
      </c>
      <c r="G55" s="78"/>
      <c r="H55" s="153" t="s">
        <v>186</v>
      </c>
      <c r="I55" s="87"/>
      <c r="J55" s="154">
        <v>24</v>
      </c>
      <c r="K55" s="87"/>
      <c r="L55" s="188" t="s">
        <v>72</v>
      </c>
      <c r="M55" s="87"/>
      <c r="N55" s="154" t="s">
        <v>72</v>
      </c>
      <c r="O55" s="87"/>
      <c r="P55" s="189" t="s">
        <v>72</v>
      </c>
      <c r="Q55" s="88"/>
      <c r="R55" s="159" t="s">
        <v>72</v>
      </c>
      <c r="S55" s="89"/>
      <c r="T55" s="153" t="s">
        <v>72</v>
      </c>
      <c r="U55" s="87"/>
      <c r="V55" s="106"/>
    </row>
    <row r="56" spans="1:22" s="29" customFormat="1" ht="12.75">
      <c r="A56" s="56" t="s">
        <v>46</v>
      </c>
      <c r="B56" s="32" t="s">
        <v>137</v>
      </c>
      <c r="C56" s="65" t="s">
        <v>0</v>
      </c>
      <c r="D56" s="101">
        <f t="shared" si="5"/>
        <v>1</v>
      </c>
      <c r="E56" s="77">
        <f t="shared" si="4"/>
        <v>0</v>
      </c>
      <c r="F56" s="154" t="s">
        <v>72</v>
      </c>
      <c r="G56" s="78"/>
      <c r="H56" s="153" t="s">
        <v>186</v>
      </c>
      <c r="I56" s="87"/>
      <c r="J56" s="154">
        <v>30</v>
      </c>
      <c r="K56" s="87"/>
      <c r="L56" s="188" t="s">
        <v>72</v>
      </c>
      <c r="M56" s="87"/>
      <c r="N56" s="154" t="s">
        <v>72</v>
      </c>
      <c r="O56" s="87"/>
      <c r="P56" s="189" t="s">
        <v>72</v>
      </c>
      <c r="Q56" s="88"/>
      <c r="R56" s="159" t="s">
        <v>72</v>
      </c>
      <c r="S56" s="89"/>
      <c r="T56" s="153" t="s">
        <v>72</v>
      </c>
      <c r="U56" s="87"/>
      <c r="V56" s="106"/>
    </row>
    <row r="57" spans="1:22" s="29" customFormat="1" ht="12.75">
      <c r="A57" s="56" t="s">
        <v>47</v>
      </c>
      <c r="B57" s="32" t="s">
        <v>138</v>
      </c>
      <c r="C57" s="65" t="s">
        <v>0</v>
      </c>
      <c r="D57" s="101">
        <f t="shared" si="5"/>
        <v>1</v>
      </c>
      <c r="E57" s="48">
        <f t="shared" si="4"/>
        <v>0</v>
      </c>
      <c r="F57" s="154" t="s">
        <v>72</v>
      </c>
      <c r="G57" s="171"/>
      <c r="H57" s="154" t="s">
        <v>186</v>
      </c>
      <c r="I57" s="173"/>
      <c r="J57" s="154">
        <v>31</v>
      </c>
      <c r="K57" s="173"/>
      <c r="L57" s="188" t="s">
        <v>72</v>
      </c>
      <c r="M57" s="173"/>
      <c r="N57" s="154" t="s">
        <v>72</v>
      </c>
      <c r="O57" s="173"/>
      <c r="P57" s="189" t="s">
        <v>72</v>
      </c>
      <c r="Q57" s="174"/>
      <c r="R57" s="159" t="s">
        <v>72</v>
      </c>
      <c r="S57" s="175"/>
      <c r="T57" s="153" t="s">
        <v>72</v>
      </c>
      <c r="U57" s="173"/>
      <c r="V57" s="106"/>
    </row>
    <row r="58" spans="1:22" ht="12.75">
      <c r="A58" s="56" t="s">
        <v>58</v>
      </c>
      <c r="B58" s="32" t="s">
        <v>139</v>
      </c>
      <c r="C58" s="65" t="s">
        <v>177</v>
      </c>
      <c r="D58" s="101">
        <f t="shared" si="5"/>
        <v>1</v>
      </c>
      <c r="E58" s="48">
        <f t="shared" si="4"/>
        <v>0</v>
      </c>
      <c r="F58" s="154" t="s">
        <v>72</v>
      </c>
      <c r="G58" s="176"/>
      <c r="H58" s="159" t="s">
        <v>186</v>
      </c>
      <c r="I58" s="176"/>
      <c r="J58" s="154">
        <v>34</v>
      </c>
      <c r="K58" s="176"/>
      <c r="L58" s="188" t="s">
        <v>72</v>
      </c>
      <c r="M58" s="175"/>
      <c r="N58" s="154" t="s">
        <v>72</v>
      </c>
      <c r="O58" s="176"/>
      <c r="P58" s="189" t="s">
        <v>72</v>
      </c>
      <c r="Q58" s="177"/>
      <c r="R58" s="154" t="s">
        <v>72</v>
      </c>
      <c r="S58" s="175"/>
      <c r="T58" s="154" t="s">
        <v>72</v>
      </c>
      <c r="U58" s="178"/>
      <c r="V58" s="106"/>
    </row>
    <row r="59" spans="1:22" ht="12.75">
      <c r="A59" s="57" t="s">
        <v>21</v>
      </c>
      <c r="B59" s="32" t="s">
        <v>140</v>
      </c>
      <c r="C59" s="65" t="s">
        <v>0</v>
      </c>
      <c r="D59" s="101">
        <f t="shared" si="5"/>
        <v>1</v>
      </c>
      <c r="E59" s="48">
        <f t="shared" si="4"/>
        <v>0</v>
      </c>
      <c r="F59" s="154" t="s">
        <v>72</v>
      </c>
      <c r="G59" s="176"/>
      <c r="H59" s="159" t="s">
        <v>186</v>
      </c>
      <c r="I59" s="176"/>
      <c r="J59" s="154">
        <v>42</v>
      </c>
      <c r="K59" s="176"/>
      <c r="L59" s="154" t="s">
        <v>72</v>
      </c>
      <c r="M59" s="176"/>
      <c r="N59" s="154" t="s">
        <v>72</v>
      </c>
      <c r="O59" s="176"/>
      <c r="P59" s="154" t="s">
        <v>72</v>
      </c>
      <c r="Q59" s="177"/>
      <c r="R59" s="154" t="s">
        <v>72</v>
      </c>
      <c r="S59" s="176"/>
      <c r="T59" s="154" t="s">
        <v>72</v>
      </c>
      <c r="U59" s="178"/>
      <c r="V59" s="106"/>
    </row>
    <row r="60" spans="1:22" ht="12.75">
      <c r="A60" s="57" t="s">
        <v>22</v>
      </c>
      <c r="B60" s="38" t="s">
        <v>172</v>
      </c>
      <c r="C60" s="83" t="s">
        <v>59</v>
      </c>
      <c r="D60" s="101">
        <f t="shared" si="5"/>
        <v>1</v>
      </c>
      <c r="E60" s="48">
        <f t="shared" si="4"/>
        <v>0</v>
      </c>
      <c r="F60" s="151" t="s">
        <v>72</v>
      </c>
      <c r="G60" s="179"/>
      <c r="H60" s="161" t="s">
        <v>186</v>
      </c>
      <c r="I60" s="179"/>
      <c r="J60" s="151" t="s">
        <v>72</v>
      </c>
      <c r="K60" s="179"/>
      <c r="L60" s="151" t="s">
        <v>72</v>
      </c>
      <c r="M60" s="179"/>
      <c r="N60" s="151">
        <v>58</v>
      </c>
      <c r="O60" s="179"/>
      <c r="P60" s="151" t="s">
        <v>72</v>
      </c>
      <c r="Q60" s="180"/>
      <c r="R60" s="151" t="s">
        <v>72</v>
      </c>
      <c r="S60" s="179"/>
      <c r="T60" s="151" t="s">
        <v>72</v>
      </c>
      <c r="U60" s="181"/>
      <c r="V60" s="108"/>
    </row>
    <row r="61" spans="1:22" ht="12.75">
      <c r="A61" s="57"/>
      <c r="B61" s="59"/>
      <c r="C61" s="58"/>
      <c r="D61" s="144"/>
      <c r="E61" s="49"/>
      <c r="F61" s="163"/>
      <c r="G61" s="182"/>
      <c r="H61" s="162"/>
      <c r="I61" s="182"/>
      <c r="J61" s="163"/>
      <c r="K61" s="182"/>
      <c r="L61" s="163"/>
      <c r="M61" s="182"/>
      <c r="N61" s="163"/>
      <c r="O61" s="182"/>
      <c r="P61" s="163"/>
      <c r="Q61" s="183"/>
      <c r="R61" s="163"/>
      <c r="S61" s="182"/>
      <c r="T61" s="163"/>
      <c r="U61" s="184"/>
      <c r="V61" s="110"/>
    </row>
    <row r="62" spans="1:22" ht="37.5" customHeight="1">
      <c r="A62" s="1"/>
      <c r="B62" s="204" t="s">
        <v>153</v>
      </c>
      <c r="C62" s="205"/>
      <c r="D62" s="142">
        <f aca="true" t="shared" si="6" ref="D62:D67">COUNTIF(F62:U62,"*)")</f>
        <v>0</v>
      </c>
      <c r="E62" s="62" t="s">
        <v>161</v>
      </c>
      <c r="F62" s="156" t="s">
        <v>4</v>
      </c>
      <c r="G62" s="60" t="s">
        <v>5</v>
      </c>
      <c r="H62" s="156" t="s">
        <v>4</v>
      </c>
      <c r="I62" s="60" t="s">
        <v>5</v>
      </c>
      <c r="J62" s="156" t="s">
        <v>4</v>
      </c>
      <c r="K62" s="60" t="s">
        <v>5</v>
      </c>
      <c r="L62" s="156" t="s">
        <v>4</v>
      </c>
      <c r="M62" s="60" t="s">
        <v>5</v>
      </c>
      <c r="N62" s="156" t="s">
        <v>4</v>
      </c>
      <c r="O62" s="60" t="s">
        <v>5</v>
      </c>
      <c r="P62" s="156" t="s">
        <v>4</v>
      </c>
      <c r="Q62" s="60" t="s">
        <v>5</v>
      </c>
      <c r="R62" s="156" t="s">
        <v>4</v>
      </c>
      <c r="S62" s="60" t="s">
        <v>5</v>
      </c>
      <c r="T62" s="156" t="s">
        <v>4</v>
      </c>
      <c r="U62" s="61" t="s">
        <v>5</v>
      </c>
      <c r="V62" s="107">
        <f>X62+Y62</f>
        <v>0</v>
      </c>
    </row>
    <row r="63" spans="1:22" ht="12.75">
      <c r="A63" s="56" t="s">
        <v>6</v>
      </c>
      <c r="B63" s="37" t="s">
        <v>85</v>
      </c>
      <c r="C63" s="90" t="s">
        <v>59</v>
      </c>
      <c r="D63" s="102">
        <f t="shared" si="6"/>
        <v>1</v>
      </c>
      <c r="E63" s="91">
        <f>SUM(G63+I63+K63+M63+O63+Q63+S63+U63)</f>
        <v>51</v>
      </c>
      <c r="F63" s="157">
        <v>1</v>
      </c>
      <c r="G63" s="70">
        <v>9</v>
      </c>
      <c r="H63" s="157" t="s">
        <v>72</v>
      </c>
      <c r="I63" s="70"/>
      <c r="J63" s="157" t="s">
        <v>186</v>
      </c>
      <c r="K63" s="70"/>
      <c r="L63" s="157">
        <v>7</v>
      </c>
      <c r="M63" s="70">
        <v>6</v>
      </c>
      <c r="N63" s="157">
        <v>9</v>
      </c>
      <c r="O63" s="70">
        <v>20</v>
      </c>
      <c r="P63" s="157" t="s">
        <v>72</v>
      </c>
      <c r="Q63" s="70"/>
      <c r="R63" s="157">
        <v>12</v>
      </c>
      <c r="S63" s="70">
        <v>7</v>
      </c>
      <c r="T63" s="157">
        <v>2</v>
      </c>
      <c r="U63" s="72">
        <v>9</v>
      </c>
      <c r="V63" s="105"/>
    </row>
    <row r="64" spans="1:22" ht="12.75">
      <c r="A64" s="56" t="s">
        <v>7</v>
      </c>
      <c r="B64" s="32" t="s">
        <v>169</v>
      </c>
      <c r="C64" s="65" t="s">
        <v>165</v>
      </c>
      <c r="D64" s="143">
        <f t="shared" si="6"/>
        <v>1</v>
      </c>
      <c r="E64" s="77">
        <f>SUM(G64+I64+K64+M64+O64+Q64+S64+U64)</f>
        <v>27</v>
      </c>
      <c r="F64" s="154" t="s">
        <v>72</v>
      </c>
      <c r="G64" s="76"/>
      <c r="H64" s="154" t="s">
        <v>72</v>
      </c>
      <c r="I64" s="76"/>
      <c r="J64" s="151" t="s">
        <v>186</v>
      </c>
      <c r="K64" s="76"/>
      <c r="L64" s="154">
        <v>6</v>
      </c>
      <c r="M64" s="76">
        <v>7</v>
      </c>
      <c r="N64" s="154">
        <v>6</v>
      </c>
      <c r="O64" s="76">
        <v>13</v>
      </c>
      <c r="P64" s="154" t="s">
        <v>72</v>
      </c>
      <c r="Q64" s="76"/>
      <c r="R64" s="154" t="s">
        <v>72</v>
      </c>
      <c r="S64" s="76"/>
      <c r="T64" s="154">
        <v>3</v>
      </c>
      <c r="U64" s="75">
        <v>7</v>
      </c>
      <c r="V64" s="106"/>
    </row>
    <row r="65" spans="1:22" ht="12.75">
      <c r="A65" s="56" t="s">
        <v>8</v>
      </c>
      <c r="B65" s="32" t="s">
        <v>141</v>
      </c>
      <c r="C65" s="65" t="s">
        <v>0</v>
      </c>
      <c r="D65" s="143">
        <f t="shared" si="6"/>
        <v>1</v>
      </c>
      <c r="E65" s="77">
        <f>SUM(G65+I65+K65+M65+O65+Q65+S65+U65)</f>
        <v>8</v>
      </c>
      <c r="F65" s="154" t="s">
        <v>72</v>
      </c>
      <c r="G65" s="76"/>
      <c r="H65" s="154" t="s">
        <v>186</v>
      </c>
      <c r="I65" s="76"/>
      <c r="J65" s="154">
        <v>11</v>
      </c>
      <c r="K65" s="76">
        <v>8</v>
      </c>
      <c r="L65" s="154" t="s">
        <v>72</v>
      </c>
      <c r="M65" s="76"/>
      <c r="N65" s="154" t="s">
        <v>72</v>
      </c>
      <c r="O65" s="76"/>
      <c r="P65" s="154" t="s">
        <v>72</v>
      </c>
      <c r="Q65" s="76"/>
      <c r="R65" s="154" t="s">
        <v>72</v>
      </c>
      <c r="S65" s="76"/>
      <c r="T65" s="154" t="s">
        <v>72</v>
      </c>
      <c r="U65" s="75"/>
      <c r="V65" s="106"/>
    </row>
    <row r="66" spans="1:22" ht="12.75">
      <c r="A66" s="56" t="s">
        <v>9</v>
      </c>
      <c r="B66" s="32" t="s">
        <v>173</v>
      </c>
      <c r="C66" s="65" t="s">
        <v>59</v>
      </c>
      <c r="D66" s="143">
        <f t="shared" si="6"/>
        <v>1</v>
      </c>
      <c r="E66" s="77">
        <f>SUM(G66+I66+K66+M66+O66+Q66+S66+U66)</f>
        <v>7</v>
      </c>
      <c r="F66" s="154" t="s">
        <v>72</v>
      </c>
      <c r="G66" s="76"/>
      <c r="H66" s="154" t="s">
        <v>186</v>
      </c>
      <c r="I66" s="76"/>
      <c r="J66" s="154" t="s">
        <v>72</v>
      </c>
      <c r="K66" s="76"/>
      <c r="L66" s="154" t="s">
        <v>72</v>
      </c>
      <c r="M66" s="76"/>
      <c r="N66" s="154">
        <v>12</v>
      </c>
      <c r="O66" s="76">
        <v>7</v>
      </c>
      <c r="P66" s="154" t="s">
        <v>72</v>
      </c>
      <c r="Q66" s="76"/>
      <c r="R66" s="154" t="s">
        <v>72</v>
      </c>
      <c r="S66" s="76"/>
      <c r="T66" s="154" t="s">
        <v>72</v>
      </c>
      <c r="U66" s="75"/>
      <c r="V66" s="106"/>
    </row>
    <row r="67" spans="1:22" ht="12.75">
      <c r="A67" s="56"/>
      <c r="B67" s="45"/>
      <c r="C67" s="41"/>
      <c r="D67" s="141">
        <f t="shared" si="6"/>
        <v>0</v>
      </c>
      <c r="E67" s="50">
        <f>SUM(G67+I67+K67+M67+O67+Q67+S67+U67)</f>
        <v>0</v>
      </c>
      <c r="F67" s="155"/>
      <c r="G67" s="167"/>
      <c r="H67" s="155"/>
      <c r="I67" s="167"/>
      <c r="J67" s="155"/>
      <c r="K67" s="167"/>
      <c r="L67" s="155"/>
      <c r="M67" s="167"/>
      <c r="N67" s="155"/>
      <c r="O67" s="167"/>
      <c r="P67" s="155"/>
      <c r="Q67" s="167"/>
      <c r="R67" s="155"/>
      <c r="S67" s="167"/>
      <c r="T67" s="155"/>
      <c r="U67" s="169"/>
      <c r="V67" s="115"/>
    </row>
    <row r="68" spans="1:22" ht="36.75" customHeight="1">
      <c r="A68" s="28"/>
      <c r="B68" s="212" t="s">
        <v>154</v>
      </c>
      <c r="C68" s="213"/>
      <c r="D68" s="145"/>
      <c r="E68" s="127" t="s">
        <v>161</v>
      </c>
      <c r="F68" s="158" t="s">
        <v>4</v>
      </c>
      <c r="G68" s="128" t="s">
        <v>5</v>
      </c>
      <c r="H68" s="158" t="s">
        <v>4</v>
      </c>
      <c r="I68" s="128" t="s">
        <v>5</v>
      </c>
      <c r="J68" s="158" t="s">
        <v>4</v>
      </c>
      <c r="K68" s="128" t="s">
        <v>5</v>
      </c>
      <c r="L68" s="158" t="s">
        <v>4</v>
      </c>
      <c r="M68" s="128" t="s">
        <v>5</v>
      </c>
      <c r="N68" s="158" t="s">
        <v>4</v>
      </c>
      <c r="O68" s="128" t="s">
        <v>5</v>
      </c>
      <c r="P68" s="158" t="s">
        <v>4</v>
      </c>
      <c r="Q68" s="128" t="s">
        <v>5</v>
      </c>
      <c r="R68" s="158" t="s">
        <v>4</v>
      </c>
      <c r="S68" s="128" t="s">
        <v>5</v>
      </c>
      <c r="T68" s="158" t="s">
        <v>4</v>
      </c>
      <c r="U68" s="129" t="s">
        <v>5</v>
      </c>
      <c r="V68" s="110"/>
    </row>
    <row r="69" spans="1:22" ht="12.75">
      <c r="A69" s="56" t="s">
        <v>6</v>
      </c>
      <c r="B69" s="38" t="s">
        <v>86</v>
      </c>
      <c r="C69" s="64" t="s">
        <v>59</v>
      </c>
      <c r="D69" s="101">
        <f aca="true" t="shared" si="7" ref="D69:D100">COUNTIF(F69:U69,"*)")</f>
        <v>1</v>
      </c>
      <c r="E69" s="80">
        <f>SUM(G69+I69+K69+M69+O69+Q69+S69+U69)</f>
        <v>68</v>
      </c>
      <c r="F69" s="151">
        <v>2</v>
      </c>
      <c r="G69" s="81">
        <v>13</v>
      </c>
      <c r="H69" s="151">
        <v>5</v>
      </c>
      <c r="I69" s="81">
        <v>14</v>
      </c>
      <c r="J69" s="151" t="s">
        <v>192</v>
      </c>
      <c r="K69" s="81"/>
      <c r="L69" s="151">
        <v>14</v>
      </c>
      <c r="M69" s="81">
        <v>5</v>
      </c>
      <c r="N69" s="151">
        <v>13</v>
      </c>
      <c r="O69" s="81">
        <v>6</v>
      </c>
      <c r="P69" s="151">
        <v>3</v>
      </c>
      <c r="Q69" s="81">
        <v>9</v>
      </c>
      <c r="R69" s="151">
        <v>18</v>
      </c>
      <c r="S69" s="81">
        <v>1</v>
      </c>
      <c r="T69" s="151">
        <v>1</v>
      </c>
      <c r="U69" s="82">
        <v>20</v>
      </c>
      <c r="V69" s="108">
        <v>1</v>
      </c>
    </row>
    <row r="70" spans="1:22" ht="12.75">
      <c r="A70" s="56" t="s">
        <v>7</v>
      </c>
      <c r="B70" s="32" t="s">
        <v>87</v>
      </c>
      <c r="C70" s="64" t="s">
        <v>15</v>
      </c>
      <c r="D70" s="101">
        <f t="shared" si="7"/>
        <v>1</v>
      </c>
      <c r="E70" s="77">
        <f aca="true" t="shared" si="8" ref="E70:E80">SUM(G70+I70+K70+M70+O70+Q70+S70+U70)</f>
        <v>60</v>
      </c>
      <c r="F70" s="154">
        <v>5</v>
      </c>
      <c r="G70" s="76">
        <v>8</v>
      </c>
      <c r="H70" s="151">
        <v>6</v>
      </c>
      <c r="I70" s="76">
        <v>13</v>
      </c>
      <c r="J70" s="154" t="s">
        <v>72</v>
      </c>
      <c r="K70" s="76"/>
      <c r="L70" s="154">
        <v>12</v>
      </c>
      <c r="M70" s="76">
        <v>7</v>
      </c>
      <c r="N70" s="154" t="s">
        <v>186</v>
      </c>
      <c r="O70" s="76"/>
      <c r="P70" s="154">
        <v>1</v>
      </c>
      <c r="Q70" s="76">
        <v>13</v>
      </c>
      <c r="R70" s="151">
        <v>19</v>
      </c>
      <c r="S70" s="76">
        <v>1</v>
      </c>
      <c r="T70" s="151">
        <v>2</v>
      </c>
      <c r="U70" s="82">
        <v>18</v>
      </c>
      <c r="V70" s="106"/>
    </row>
    <row r="71" spans="1:22" ht="12.75">
      <c r="A71" s="56" t="s">
        <v>8</v>
      </c>
      <c r="B71" s="32" t="s">
        <v>112</v>
      </c>
      <c r="C71" s="63" t="s">
        <v>76</v>
      </c>
      <c r="D71" s="101">
        <f t="shared" si="7"/>
        <v>1</v>
      </c>
      <c r="E71" s="77">
        <f t="shared" si="8"/>
        <v>47</v>
      </c>
      <c r="F71" s="154">
        <v>6</v>
      </c>
      <c r="G71" s="76">
        <v>7</v>
      </c>
      <c r="H71" s="151">
        <v>12</v>
      </c>
      <c r="I71" s="76">
        <v>7</v>
      </c>
      <c r="J71" s="154" t="s">
        <v>190</v>
      </c>
      <c r="K71" s="76"/>
      <c r="L71" s="154">
        <v>16</v>
      </c>
      <c r="M71" s="76">
        <v>3</v>
      </c>
      <c r="N71" s="154">
        <v>24</v>
      </c>
      <c r="O71" s="76"/>
      <c r="P71" s="154">
        <v>2</v>
      </c>
      <c r="Q71" s="76">
        <v>11</v>
      </c>
      <c r="R71" s="151">
        <v>16</v>
      </c>
      <c r="S71" s="76">
        <v>3</v>
      </c>
      <c r="T71" s="151">
        <v>3</v>
      </c>
      <c r="U71" s="82">
        <v>16</v>
      </c>
      <c r="V71" s="106"/>
    </row>
    <row r="72" spans="1:22" ht="12.75">
      <c r="A72" s="56" t="s">
        <v>9</v>
      </c>
      <c r="B72" s="32" t="s">
        <v>61</v>
      </c>
      <c r="C72" s="65" t="s">
        <v>177</v>
      </c>
      <c r="D72" s="101">
        <f t="shared" si="7"/>
        <v>1</v>
      </c>
      <c r="E72" s="77">
        <f t="shared" si="8"/>
        <v>40</v>
      </c>
      <c r="F72" s="154">
        <v>3</v>
      </c>
      <c r="G72" s="76">
        <v>11</v>
      </c>
      <c r="H72" s="151">
        <v>10</v>
      </c>
      <c r="I72" s="76">
        <v>9</v>
      </c>
      <c r="J72" s="154">
        <v>21</v>
      </c>
      <c r="K72" s="76"/>
      <c r="L72" s="154" t="s">
        <v>186</v>
      </c>
      <c r="M72" s="76"/>
      <c r="N72" s="154">
        <v>21</v>
      </c>
      <c r="O72" s="76"/>
      <c r="P72" s="154">
        <v>5</v>
      </c>
      <c r="Q72" s="76">
        <v>7</v>
      </c>
      <c r="R72" s="151">
        <v>22</v>
      </c>
      <c r="S72" s="76"/>
      <c r="T72" s="151">
        <v>6</v>
      </c>
      <c r="U72" s="82">
        <v>13</v>
      </c>
      <c r="V72" s="106"/>
    </row>
    <row r="73" spans="1:22" ht="12.75">
      <c r="A73" s="56" t="s">
        <v>10</v>
      </c>
      <c r="B73" s="32" t="s">
        <v>111</v>
      </c>
      <c r="C73" s="65" t="s">
        <v>80</v>
      </c>
      <c r="D73" s="101">
        <f t="shared" si="7"/>
        <v>0</v>
      </c>
      <c r="E73" s="77">
        <f t="shared" si="8"/>
        <v>32</v>
      </c>
      <c r="F73" s="154">
        <v>4</v>
      </c>
      <c r="G73" s="76">
        <v>9</v>
      </c>
      <c r="H73" s="151" t="s">
        <v>72</v>
      </c>
      <c r="I73" s="76"/>
      <c r="J73" s="154">
        <v>25</v>
      </c>
      <c r="K73" s="76"/>
      <c r="L73" s="154">
        <v>17</v>
      </c>
      <c r="M73" s="76">
        <v>2</v>
      </c>
      <c r="N73" s="154">
        <v>27</v>
      </c>
      <c r="O73" s="76"/>
      <c r="P73" s="154">
        <v>4</v>
      </c>
      <c r="Q73" s="76">
        <v>7</v>
      </c>
      <c r="R73" s="151">
        <v>21</v>
      </c>
      <c r="S73" s="76"/>
      <c r="T73" s="151">
        <v>5</v>
      </c>
      <c r="U73" s="82">
        <v>14</v>
      </c>
      <c r="V73" s="106"/>
    </row>
    <row r="74" spans="1:22" ht="12.75">
      <c r="A74" s="56" t="s">
        <v>11</v>
      </c>
      <c r="B74" s="32" t="s">
        <v>60</v>
      </c>
      <c r="C74" s="63" t="s">
        <v>49</v>
      </c>
      <c r="D74" s="101">
        <f t="shared" si="7"/>
        <v>1</v>
      </c>
      <c r="E74" s="77">
        <f t="shared" si="8"/>
        <v>27</v>
      </c>
      <c r="F74" s="154">
        <v>1</v>
      </c>
      <c r="G74" s="76">
        <v>15</v>
      </c>
      <c r="H74" s="151">
        <v>7</v>
      </c>
      <c r="I74" s="76">
        <v>12</v>
      </c>
      <c r="J74" s="154">
        <v>24</v>
      </c>
      <c r="K74" s="76"/>
      <c r="L74" s="154" t="s">
        <v>186</v>
      </c>
      <c r="M74" s="76"/>
      <c r="N74" s="154" t="s">
        <v>72</v>
      </c>
      <c r="O74" s="76"/>
      <c r="P74" s="154" t="s">
        <v>72</v>
      </c>
      <c r="Q74" s="76"/>
      <c r="R74" s="151" t="s">
        <v>72</v>
      </c>
      <c r="S74" s="76"/>
      <c r="T74" s="151" t="s">
        <v>72</v>
      </c>
      <c r="U74" s="82"/>
      <c r="V74" s="106"/>
    </row>
    <row r="75" spans="1:22" ht="12.75">
      <c r="A75" s="56" t="s">
        <v>12</v>
      </c>
      <c r="B75" s="32" t="s">
        <v>62</v>
      </c>
      <c r="C75" s="65" t="s">
        <v>177</v>
      </c>
      <c r="D75" s="101">
        <f t="shared" si="7"/>
        <v>1</v>
      </c>
      <c r="E75" s="77">
        <f t="shared" si="8"/>
        <v>6</v>
      </c>
      <c r="F75" s="154">
        <v>7</v>
      </c>
      <c r="G75" s="76">
        <v>6</v>
      </c>
      <c r="H75" s="153" t="s">
        <v>72</v>
      </c>
      <c r="I75" s="78"/>
      <c r="J75" s="153" t="s">
        <v>72</v>
      </c>
      <c r="K75" s="78"/>
      <c r="L75" s="154" t="s">
        <v>186</v>
      </c>
      <c r="M75" s="78"/>
      <c r="N75" s="153" t="s">
        <v>72</v>
      </c>
      <c r="O75" s="78"/>
      <c r="P75" s="154" t="s">
        <v>72</v>
      </c>
      <c r="Q75" s="78"/>
      <c r="R75" s="153" t="s">
        <v>72</v>
      </c>
      <c r="S75" s="78"/>
      <c r="T75" s="153" t="s">
        <v>72</v>
      </c>
      <c r="U75" s="79"/>
      <c r="V75" s="106"/>
    </row>
    <row r="76" spans="1:22" ht="12.75">
      <c r="A76" s="56" t="s">
        <v>13</v>
      </c>
      <c r="B76" s="40" t="s">
        <v>142</v>
      </c>
      <c r="C76" s="65" t="s">
        <v>0</v>
      </c>
      <c r="D76" s="143">
        <f t="shared" si="7"/>
        <v>1</v>
      </c>
      <c r="E76" s="77">
        <f t="shared" si="8"/>
        <v>1</v>
      </c>
      <c r="F76" s="154" t="s">
        <v>72</v>
      </c>
      <c r="G76" s="76"/>
      <c r="H76" s="153" t="s">
        <v>72</v>
      </c>
      <c r="I76" s="76"/>
      <c r="J76" s="154">
        <v>18</v>
      </c>
      <c r="K76" s="76">
        <v>1</v>
      </c>
      <c r="L76" s="154" t="s">
        <v>186</v>
      </c>
      <c r="M76" s="76"/>
      <c r="N76" s="154" t="s">
        <v>72</v>
      </c>
      <c r="O76" s="76"/>
      <c r="P76" s="154" t="s">
        <v>72</v>
      </c>
      <c r="Q76" s="76"/>
      <c r="R76" s="151" t="s">
        <v>72</v>
      </c>
      <c r="S76" s="76"/>
      <c r="T76" s="154" t="s">
        <v>72</v>
      </c>
      <c r="U76" s="75"/>
      <c r="V76" s="106"/>
    </row>
    <row r="77" spans="1:22" ht="12.75">
      <c r="A77" s="56" t="s">
        <v>14</v>
      </c>
      <c r="B77" s="32" t="s">
        <v>145</v>
      </c>
      <c r="C77" s="64" t="s">
        <v>49</v>
      </c>
      <c r="D77" s="101">
        <f t="shared" si="7"/>
        <v>1</v>
      </c>
      <c r="E77" s="77">
        <f t="shared" si="8"/>
        <v>1</v>
      </c>
      <c r="F77" s="154" t="s">
        <v>72</v>
      </c>
      <c r="G77" s="76"/>
      <c r="H77" s="153" t="s">
        <v>72</v>
      </c>
      <c r="I77" s="76"/>
      <c r="J77" s="154">
        <v>29</v>
      </c>
      <c r="K77" s="76"/>
      <c r="L77" s="154" t="s">
        <v>186</v>
      </c>
      <c r="M77" s="76"/>
      <c r="N77" s="154">
        <v>20</v>
      </c>
      <c r="O77" s="76">
        <v>1</v>
      </c>
      <c r="P77" s="154" t="s">
        <v>72</v>
      </c>
      <c r="Q77" s="76"/>
      <c r="R77" s="154" t="s">
        <v>72</v>
      </c>
      <c r="S77" s="76"/>
      <c r="T77" s="154" t="s">
        <v>72</v>
      </c>
      <c r="U77" s="75"/>
      <c r="V77" s="106"/>
    </row>
    <row r="78" spans="1:22" ht="12.75">
      <c r="A78" s="56" t="s">
        <v>35</v>
      </c>
      <c r="B78" s="32" t="s">
        <v>143</v>
      </c>
      <c r="C78" s="65" t="s">
        <v>0</v>
      </c>
      <c r="D78" s="101">
        <f t="shared" si="7"/>
        <v>1</v>
      </c>
      <c r="E78" s="77">
        <f t="shared" si="8"/>
        <v>0</v>
      </c>
      <c r="F78" s="154" t="s">
        <v>72</v>
      </c>
      <c r="G78" s="76"/>
      <c r="H78" s="154" t="s">
        <v>72</v>
      </c>
      <c r="I78" s="76"/>
      <c r="J78" s="154">
        <v>23</v>
      </c>
      <c r="K78" s="76"/>
      <c r="L78" s="154" t="s">
        <v>186</v>
      </c>
      <c r="M78" s="76"/>
      <c r="N78" s="154" t="s">
        <v>72</v>
      </c>
      <c r="O78" s="76"/>
      <c r="P78" s="154" t="s">
        <v>72</v>
      </c>
      <c r="Q78" s="76"/>
      <c r="R78" s="154" t="s">
        <v>72</v>
      </c>
      <c r="S78" s="76"/>
      <c r="T78" s="154" t="s">
        <v>72</v>
      </c>
      <c r="U78" s="75"/>
      <c r="V78" s="106"/>
    </row>
    <row r="79" spans="1:22" ht="12.75">
      <c r="A79" s="56" t="s">
        <v>39</v>
      </c>
      <c r="B79" s="32" t="s">
        <v>144</v>
      </c>
      <c r="C79" s="63" t="s">
        <v>0</v>
      </c>
      <c r="D79" s="101">
        <f t="shared" si="7"/>
        <v>1</v>
      </c>
      <c r="E79" s="77">
        <f t="shared" si="8"/>
        <v>0</v>
      </c>
      <c r="F79" s="154" t="s">
        <v>72</v>
      </c>
      <c r="G79" s="76"/>
      <c r="H79" s="154" t="s">
        <v>72</v>
      </c>
      <c r="I79" s="76"/>
      <c r="J79" s="154">
        <v>28</v>
      </c>
      <c r="K79" s="76"/>
      <c r="L79" s="154" t="s">
        <v>186</v>
      </c>
      <c r="M79" s="76"/>
      <c r="N79" s="154" t="s">
        <v>72</v>
      </c>
      <c r="O79" s="76"/>
      <c r="P79" s="154" t="s">
        <v>72</v>
      </c>
      <c r="Q79" s="76"/>
      <c r="R79" s="151" t="s">
        <v>72</v>
      </c>
      <c r="S79" s="76"/>
      <c r="T79" s="154" t="s">
        <v>72</v>
      </c>
      <c r="U79" s="75"/>
      <c r="V79" s="106"/>
    </row>
    <row r="80" spans="1:22" ht="12.75">
      <c r="A80" s="56"/>
      <c r="B80" s="32"/>
      <c r="C80" s="35"/>
      <c r="D80" s="101">
        <f t="shared" si="7"/>
        <v>0</v>
      </c>
      <c r="E80" s="48">
        <f t="shared" si="8"/>
        <v>0</v>
      </c>
      <c r="F80" s="154"/>
      <c r="G80" s="176"/>
      <c r="H80" s="154"/>
      <c r="I80" s="176"/>
      <c r="J80" s="154"/>
      <c r="K80" s="176"/>
      <c r="L80" s="154"/>
      <c r="M80" s="176"/>
      <c r="N80" s="154"/>
      <c r="O80" s="176"/>
      <c r="P80" s="154"/>
      <c r="Q80" s="176"/>
      <c r="R80" s="151"/>
      <c r="S80" s="176"/>
      <c r="T80" s="151"/>
      <c r="U80" s="181"/>
      <c r="V80" s="106"/>
    </row>
    <row r="81" spans="1:22" ht="37.5" customHeight="1">
      <c r="A81" s="1"/>
      <c r="B81" s="204" t="s">
        <v>155</v>
      </c>
      <c r="C81" s="205"/>
      <c r="D81" s="142">
        <f t="shared" si="7"/>
        <v>0</v>
      </c>
      <c r="E81" s="121" t="s">
        <v>161</v>
      </c>
      <c r="F81" s="152" t="s">
        <v>4</v>
      </c>
      <c r="G81" s="122" t="s">
        <v>5</v>
      </c>
      <c r="H81" s="152" t="s">
        <v>4</v>
      </c>
      <c r="I81" s="122" t="s">
        <v>5</v>
      </c>
      <c r="J81" s="152" t="s">
        <v>4</v>
      </c>
      <c r="K81" s="122" t="s">
        <v>5</v>
      </c>
      <c r="L81" s="152" t="s">
        <v>4</v>
      </c>
      <c r="M81" s="122" t="s">
        <v>5</v>
      </c>
      <c r="N81" s="152" t="s">
        <v>4</v>
      </c>
      <c r="O81" s="122" t="s">
        <v>5</v>
      </c>
      <c r="P81" s="152" t="s">
        <v>4</v>
      </c>
      <c r="Q81" s="122" t="s">
        <v>5</v>
      </c>
      <c r="R81" s="152" t="s">
        <v>4</v>
      </c>
      <c r="S81" s="122" t="s">
        <v>5</v>
      </c>
      <c r="T81" s="152" t="s">
        <v>4</v>
      </c>
      <c r="U81" s="123" t="s">
        <v>5</v>
      </c>
      <c r="V81" s="107">
        <f>X81+Y81</f>
        <v>0</v>
      </c>
    </row>
    <row r="82" spans="1:22" ht="12.75">
      <c r="A82" s="56" t="s">
        <v>6</v>
      </c>
      <c r="B82" s="38" t="s">
        <v>89</v>
      </c>
      <c r="C82" s="64" t="s">
        <v>177</v>
      </c>
      <c r="D82" s="101">
        <f t="shared" si="7"/>
        <v>1</v>
      </c>
      <c r="E82" s="80">
        <f>SUM(G82+I82+K82+M82+O82+Q82+S82+U82)</f>
        <v>101</v>
      </c>
      <c r="F82" s="151" t="s">
        <v>183</v>
      </c>
      <c r="G82" s="81"/>
      <c r="H82" s="151">
        <v>4</v>
      </c>
      <c r="I82" s="81">
        <v>15</v>
      </c>
      <c r="J82" s="151">
        <v>6</v>
      </c>
      <c r="K82" s="81">
        <v>13</v>
      </c>
      <c r="L82" s="151">
        <v>3</v>
      </c>
      <c r="M82" s="81">
        <v>16</v>
      </c>
      <c r="N82" s="151">
        <v>1</v>
      </c>
      <c r="O82" s="81">
        <v>18</v>
      </c>
      <c r="P82" s="151">
        <v>1</v>
      </c>
      <c r="Q82" s="81">
        <v>11</v>
      </c>
      <c r="R82" s="151">
        <v>3</v>
      </c>
      <c r="S82" s="81">
        <v>16</v>
      </c>
      <c r="T82" s="151">
        <v>1</v>
      </c>
      <c r="U82" s="82">
        <v>12</v>
      </c>
      <c r="V82" s="108">
        <v>9</v>
      </c>
    </row>
    <row r="83" spans="1:22" ht="12.75">
      <c r="A83" s="56" t="s">
        <v>7</v>
      </c>
      <c r="B83" s="32" t="s">
        <v>88</v>
      </c>
      <c r="C83" s="65" t="s">
        <v>177</v>
      </c>
      <c r="D83" s="101">
        <f t="shared" si="7"/>
        <v>1</v>
      </c>
      <c r="E83" s="80">
        <f>SUM(G83+I83+K83+M83+O83+Q83+S83+U83)</f>
        <v>88</v>
      </c>
      <c r="F83" s="154">
        <v>1</v>
      </c>
      <c r="G83" s="76">
        <v>11</v>
      </c>
      <c r="H83" s="154">
        <v>5</v>
      </c>
      <c r="I83" s="76">
        <v>14</v>
      </c>
      <c r="J83" s="154">
        <v>8</v>
      </c>
      <c r="K83" s="76">
        <v>11</v>
      </c>
      <c r="L83" s="154">
        <v>5</v>
      </c>
      <c r="M83" s="76">
        <v>14</v>
      </c>
      <c r="N83" s="151">
        <v>2</v>
      </c>
      <c r="O83" s="76">
        <v>16</v>
      </c>
      <c r="P83" s="154" t="s">
        <v>183</v>
      </c>
      <c r="Q83" s="76"/>
      <c r="R83" s="151">
        <v>7</v>
      </c>
      <c r="S83" s="76">
        <v>12</v>
      </c>
      <c r="T83" s="154">
        <v>2</v>
      </c>
      <c r="U83" s="75">
        <v>10</v>
      </c>
      <c r="V83" s="106">
        <v>9</v>
      </c>
    </row>
    <row r="84" spans="1:22" ht="12.75">
      <c r="A84" s="56" t="s">
        <v>8</v>
      </c>
      <c r="B84" s="32" t="s">
        <v>50</v>
      </c>
      <c r="C84" s="65" t="s">
        <v>59</v>
      </c>
      <c r="D84" s="101">
        <f t="shared" si="7"/>
        <v>1</v>
      </c>
      <c r="E84" s="80">
        <f>SUM(G84+I84+K84+M84+O84+Q84+S84+U84)</f>
        <v>39</v>
      </c>
      <c r="F84" s="154">
        <v>3</v>
      </c>
      <c r="G84" s="76">
        <v>7</v>
      </c>
      <c r="H84" s="154" t="s">
        <v>186</v>
      </c>
      <c r="I84" s="76"/>
      <c r="J84" s="154">
        <v>14</v>
      </c>
      <c r="K84" s="76">
        <v>5</v>
      </c>
      <c r="L84" s="154">
        <v>11</v>
      </c>
      <c r="M84" s="76">
        <v>7</v>
      </c>
      <c r="N84" s="154" t="s">
        <v>72</v>
      </c>
      <c r="O84" s="76"/>
      <c r="P84" s="154">
        <v>3</v>
      </c>
      <c r="Q84" s="76">
        <v>7</v>
      </c>
      <c r="R84" s="151">
        <v>14</v>
      </c>
      <c r="S84" s="76">
        <v>5</v>
      </c>
      <c r="T84" s="154">
        <v>3</v>
      </c>
      <c r="U84" s="75">
        <v>8</v>
      </c>
      <c r="V84" s="106"/>
    </row>
    <row r="85" spans="1:22" ht="12.75">
      <c r="A85" s="56"/>
      <c r="B85" s="45"/>
      <c r="C85" s="41"/>
      <c r="D85" s="141">
        <f t="shared" si="7"/>
        <v>0</v>
      </c>
      <c r="E85" s="50">
        <f>SUM(G85+I85+K85+M85+O85+Q85+S85+U85)</f>
        <v>0</v>
      </c>
      <c r="F85" s="155"/>
      <c r="G85" s="167"/>
      <c r="H85" s="155"/>
      <c r="I85" s="167"/>
      <c r="J85" s="155"/>
      <c r="K85" s="167"/>
      <c r="L85" s="155"/>
      <c r="M85" s="167"/>
      <c r="N85" s="155"/>
      <c r="O85" s="167"/>
      <c r="P85" s="155"/>
      <c r="Q85" s="167"/>
      <c r="R85" s="155"/>
      <c r="S85" s="167"/>
      <c r="T85" s="155"/>
      <c r="U85" s="169"/>
      <c r="V85" s="115"/>
    </row>
    <row r="86" spans="1:22" ht="36.75" customHeight="1">
      <c r="A86" s="28"/>
      <c r="B86" s="212" t="s">
        <v>156</v>
      </c>
      <c r="C86" s="213"/>
      <c r="D86" s="145">
        <f t="shared" si="7"/>
        <v>0</v>
      </c>
      <c r="E86" s="192"/>
      <c r="F86" s="160"/>
      <c r="G86" s="191"/>
      <c r="H86" s="160"/>
      <c r="I86" s="191"/>
      <c r="J86" s="160"/>
      <c r="K86" s="191"/>
      <c r="L86" s="160"/>
      <c r="M86" s="191"/>
      <c r="N86" s="160"/>
      <c r="O86" s="191"/>
      <c r="P86" s="160"/>
      <c r="Q86" s="191"/>
      <c r="R86" s="160"/>
      <c r="S86" s="191"/>
      <c r="T86" s="160"/>
      <c r="U86" s="190"/>
      <c r="V86" s="110"/>
    </row>
    <row r="87" spans="1:22" ht="12.75">
      <c r="A87" s="56" t="s">
        <v>6</v>
      </c>
      <c r="B87" s="38" t="s">
        <v>66</v>
      </c>
      <c r="C87" s="64" t="s">
        <v>49</v>
      </c>
      <c r="D87" s="101">
        <f t="shared" si="7"/>
        <v>1</v>
      </c>
      <c r="E87" s="80">
        <f>SUM(G87+I87+K87+M87+O87+Q87+S87+U87)</f>
        <v>130</v>
      </c>
      <c r="F87" s="151" t="s">
        <v>186</v>
      </c>
      <c r="G87" s="81"/>
      <c r="H87" s="151">
        <v>1</v>
      </c>
      <c r="I87" s="81">
        <v>20</v>
      </c>
      <c r="J87" s="151">
        <v>2</v>
      </c>
      <c r="K87" s="81">
        <v>18</v>
      </c>
      <c r="L87" s="151">
        <v>1</v>
      </c>
      <c r="M87" s="81">
        <v>20</v>
      </c>
      <c r="N87" s="151">
        <v>1</v>
      </c>
      <c r="O87" s="81">
        <v>20</v>
      </c>
      <c r="P87" s="151">
        <v>1</v>
      </c>
      <c r="Q87" s="81">
        <v>14</v>
      </c>
      <c r="R87" s="151">
        <v>2</v>
      </c>
      <c r="S87" s="81">
        <v>18</v>
      </c>
      <c r="T87" s="151">
        <v>1</v>
      </c>
      <c r="U87" s="82">
        <v>20</v>
      </c>
      <c r="V87" s="108"/>
    </row>
    <row r="88" spans="1:22" ht="12.75">
      <c r="A88" s="56" t="s">
        <v>7</v>
      </c>
      <c r="B88" s="32" t="s">
        <v>63</v>
      </c>
      <c r="C88" s="65" t="s">
        <v>59</v>
      </c>
      <c r="D88" s="101">
        <f t="shared" si="7"/>
        <v>1</v>
      </c>
      <c r="E88" s="77">
        <f aca="true" t="shared" si="9" ref="E88:E97">SUM(G88+I88+K88+M88+O88+Q88+S88+U88)</f>
        <v>97</v>
      </c>
      <c r="F88" s="154">
        <v>1</v>
      </c>
      <c r="G88" s="76">
        <v>14</v>
      </c>
      <c r="H88" s="151">
        <v>6</v>
      </c>
      <c r="I88" s="76">
        <v>13</v>
      </c>
      <c r="J88" s="151" t="s">
        <v>186</v>
      </c>
      <c r="K88" s="76"/>
      <c r="L88" s="154">
        <v>6</v>
      </c>
      <c r="M88" s="76">
        <v>13</v>
      </c>
      <c r="N88" s="151">
        <v>5</v>
      </c>
      <c r="O88" s="76">
        <v>14</v>
      </c>
      <c r="P88" s="154">
        <v>3</v>
      </c>
      <c r="Q88" s="76">
        <v>10</v>
      </c>
      <c r="R88" s="151">
        <v>4</v>
      </c>
      <c r="S88" s="76">
        <v>15</v>
      </c>
      <c r="T88" s="154">
        <v>2</v>
      </c>
      <c r="U88" s="75">
        <v>18</v>
      </c>
      <c r="V88" s="106"/>
    </row>
    <row r="89" spans="1:22" ht="12.75">
      <c r="A89" s="56" t="s">
        <v>8</v>
      </c>
      <c r="B89" s="32" t="s">
        <v>65</v>
      </c>
      <c r="C89" s="65" t="s">
        <v>49</v>
      </c>
      <c r="D89" s="101">
        <f t="shared" si="7"/>
        <v>1</v>
      </c>
      <c r="E89" s="77">
        <f t="shared" si="9"/>
        <v>81</v>
      </c>
      <c r="F89" s="154">
        <v>2</v>
      </c>
      <c r="G89" s="76">
        <v>12</v>
      </c>
      <c r="H89" s="154">
        <v>7</v>
      </c>
      <c r="I89" s="76">
        <v>12</v>
      </c>
      <c r="J89" s="154" t="s">
        <v>193</v>
      </c>
      <c r="K89" s="76"/>
      <c r="L89" s="154">
        <v>12</v>
      </c>
      <c r="M89" s="76">
        <v>7</v>
      </c>
      <c r="N89" s="154">
        <v>8</v>
      </c>
      <c r="O89" s="76">
        <v>11</v>
      </c>
      <c r="P89" s="154">
        <v>2</v>
      </c>
      <c r="Q89" s="76">
        <v>12</v>
      </c>
      <c r="R89" s="151">
        <v>7</v>
      </c>
      <c r="S89" s="76">
        <v>12</v>
      </c>
      <c r="T89" s="154">
        <v>4</v>
      </c>
      <c r="U89" s="75">
        <v>15</v>
      </c>
      <c r="V89" s="106"/>
    </row>
    <row r="90" spans="1:22" ht="12.75">
      <c r="A90" s="56" t="s">
        <v>9</v>
      </c>
      <c r="B90" s="32" t="s">
        <v>119</v>
      </c>
      <c r="C90" s="65" t="s">
        <v>15</v>
      </c>
      <c r="D90" s="101">
        <f t="shared" si="7"/>
        <v>1</v>
      </c>
      <c r="E90" s="77">
        <f t="shared" si="9"/>
        <v>43</v>
      </c>
      <c r="F90" s="154" t="s">
        <v>72</v>
      </c>
      <c r="G90" s="76"/>
      <c r="H90" s="151">
        <v>9</v>
      </c>
      <c r="I90" s="76">
        <v>10</v>
      </c>
      <c r="J90" s="154" t="s">
        <v>186</v>
      </c>
      <c r="K90" s="76"/>
      <c r="L90" s="154">
        <v>10</v>
      </c>
      <c r="M90" s="76">
        <v>9</v>
      </c>
      <c r="N90" s="154" t="s">
        <v>72</v>
      </c>
      <c r="O90" s="76"/>
      <c r="P90" s="154">
        <v>4</v>
      </c>
      <c r="Q90" s="76">
        <v>8</v>
      </c>
      <c r="R90" s="151" t="s">
        <v>72</v>
      </c>
      <c r="S90" s="76"/>
      <c r="T90" s="151">
        <v>3</v>
      </c>
      <c r="U90" s="82">
        <v>16</v>
      </c>
      <c r="V90" s="106"/>
    </row>
    <row r="91" spans="1:22" ht="12.75">
      <c r="A91" s="56" t="s">
        <v>10</v>
      </c>
      <c r="B91" s="32" t="s">
        <v>67</v>
      </c>
      <c r="C91" s="65" t="s">
        <v>59</v>
      </c>
      <c r="D91" s="101">
        <f t="shared" si="7"/>
        <v>1</v>
      </c>
      <c r="E91" s="77">
        <f t="shared" si="9"/>
        <v>30</v>
      </c>
      <c r="F91" s="154">
        <v>5</v>
      </c>
      <c r="G91" s="76">
        <v>7</v>
      </c>
      <c r="H91" s="151">
        <v>14</v>
      </c>
      <c r="I91" s="78">
        <v>5</v>
      </c>
      <c r="J91" s="153" t="s">
        <v>194</v>
      </c>
      <c r="K91" s="78"/>
      <c r="L91" s="153">
        <v>18</v>
      </c>
      <c r="M91" s="78">
        <v>1</v>
      </c>
      <c r="N91" s="153">
        <v>22</v>
      </c>
      <c r="O91" s="78"/>
      <c r="P91" s="154">
        <v>5</v>
      </c>
      <c r="Q91" s="78">
        <v>7</v>
      </c>
      <c r="R91" s="153">
        <v>22</v>
      </c>
      <c r="S91" s="78"/>
      <c r="T91" s="153">
        <v>9</v>
      </c>
      <c r="U91" s="79">
        <v>10</v>
      </c>
      <c r="V91" s="111"/>
    </row>
    <row r="92" spans="1:22" ht="12.75">
      <c r="A92" s="56" t="s">
        <v>11</v>
      </c>
      <c r="B92" s="32" t="s">
        <v>64</v>
      </c>
      <c r="C92" s="65" t="s">
        <v>59</v>
      </c>
      <c r="D92" s="101">
        <f t="shared" si="7"/>
        <v>1</v>
      </c>
      <c r="E92" s="77">
        <f t="shared" si="9"/>
        <v>30</v>
      </c>
      <c r="F92" s="154">
        <v>4</v>
      </c>
      <c r="G92" s="76">
        <v>8</v>
      </c>
      <c r="H92" s="151">
        <v>13</v>
      </c>
      <c r="I92" s="76">
        <v>6</v>
      </c>
      <c r="J92" s="154">
        <v>17</v>
      </c>
      <c r="K92" s="76">
        <v>2</v>
      </c>
      <c r="L92" s="154" t="s">
        <v>186</v>
      </c>
      <c r="M92" s="76"/>
      <c r="N92" s="154">
        <v>17</v>
      </c>
      <c r="O92" s="76">
        <v>2</v>
      </c>
      <c r="P92" s="154" t="s">
        <v>72</v>
      </c>
      <c r="Q92" s="76"/>
      <c r="R92" s="151" t="s">
        <v>72</v>
      </c>
      <c r="S92" s="76"/>
      <c r="T92" s="154">
        <v>7</v>
      </c>
      <c r="U92" s="75">
        <v>12</v>
      </c>
      <c r="V92" s="106"/>
    </row>
    <row r="93" spans="1:22" ht="12.75">
      <c r="A93" s="56" t="s">
        <v>12</v>
      </c>
      <c r="B93" s="32" t="s">
        <v>113</v>
      </c>
      <c r="C93" s="65" t="s">
        <v>59</v>
      </c>
      <c r="D93" s="101">
        <f t="shared" si="7"/>
        <v>1</v>
      </c>
      <c r="E93" s="77">
        <f t="shared" si="9"/>
        <v>28</v>
      </c>
      <c r="F93" s="154">
        <v>3</v>
      </c>
      <c r="G93" s="76">
        <v>10</v>
      </c>
      <c r="H93" s="151">
        <v>11</v>
      </c>
      <c r="I93" s="76">
        <v>8</v>
      </c>
      <c r="J93" s="154">
        <v>22</v>
      </c>
      <c r="K93" s="76"/>
      <c r="L93" s="154">
        <v>15</v>
      </c>
      <c r="M93" s="76">
        <v>4</v>
      </c>
      <c r="N93" s="154" t="s">
        <v>186</v>
      </c>
      <c r="O93" s="76"/>
      <c r="P93" s="154">
        <v>6</v>
      </c>
      <c r="Q93" s="76">
        <v>6</v>
      </c>
      <c r="R93" s="153">
        <v>23</v>
      </c>
      <c r="S93" s="76"/>
      <c r="T93" s="154" t="s">
        <v>72</v>
      </c>
      <c r="U93" s="75"/>
      <c r="V93" s="111"/>
    </row>
    <row r="94" spans="1:22" ht="12.75">
      <c r="A94" s="56" t="s">
        <v>13</v>
      </c>
      <c r="B94" s="31" t="s">
        <v>114</v>
      </c>
      <c r="C94" s="65" t="s">
        <v>177</v>
      </c>
      <c r="D94" s="101">
        <f t="shared" si="7"/>
        <v>1</v>
      </c>
      <c r="E94" s="77">
        <f t="shared" si="9"/>
        <v>14</v>
      </c>
      <c r="F94" s="154">
        <v>6</v>
      </c>
      <c r="G94" s="76">
        <v>6</v>
      </c>
      <c r="H94" s="151">
        <v>12</v>
      </c>
      <c r="I94" s="76">
        <v>7</v>
      </c>
      <c r="J94" s="154">
        <v>19</v>
      </c>
      <c r="K94" s="76">
        <v>1</v>
      </c>
      <c r="L94" s="154" t="s">
        <v>186</v>
      </c>
      <c r="M94" s="76"/>
      <c r="N94" s="154" t="s">
        <v>72</v>
      </c>
      <c r="O94" s="76"/>
      <c r="P94" s="154" t="s">
        <v>72</v>
      </c>
      <c r="Q94" s="76"/>
      <c r="R94" s="153" t="s">
        <v>72</v>
      </c>
      <c r="S94" s="76"/>
      <c r="T94" s="154" t="s">
        <v>72</v>
      </c>
      <c r="U94" s="75"/>
      <c r="V94" s="106"/>
    </row>
    <row r="95" spans="1:22" ht="12.75">
      <c r="A95" s="56" t="s">
        <v>14</v>
      </c>
      <c r="B95" s="31" t="s">
        <v>174</v>
      </c>
      <c r="C95" s="65" t="s">
        <v>16</v>
      </c>
      <c r="D95" s="101">
        <f t="shared" si="7"/>
        <v>1</v>
      </c>
      <c r="E95" s="77">
        <f t="shared" si="9"/>
        <v>9</v>
      </c>
      <c r="F95" s="154" t="s">
        <v>72</v>
      </c>
      <c r="G95" s="76"/>
      <c r="H95" s="151" t="s">
        <v>72</v>
      </c>
      <c r="I95" s="76"/>
      <c r="J95" s="154" t="s">
        <v>72</v>
      </c>
      <c r="K95" s="76"/>
      <c r="L95" s="154" t="s">
        <v>186</v>
      </c>
      <c r="M95" s="76"/>
      <c r="N95" s="154">
        <v>10</v>
      </c>
      <c r="O95" s="76">
        <v>9</v>
      </c>
      <c r="P95" s="154" t="s">
        <v>72</v>
      </c>
      <c r="Q95" s="76"/>
      <c r="R95" s="153" t="s">
        <v>72</v>
      </c>
      <c r="S95" s="76"/>
      <c r="T95" s="154" t="s">
        <v>72</v>
      </c>
      <c r="U95" s="75"/>
      <c r="V95" s="106"/>
    </row>
    <row r="96" spans="1:22" ht="12.75">
      <c r="A96" s="56" t="s">
        <v>35</v>
      </c>
      <c r="B96" s="31" t="s">
        <v>146</v>
      </c>
      <c r="C96" s="65" t="s">
        <v>0</v>
      </c>
      <c r="D96" s="101">
        <f t="shared" si="7"/>
        <v>1</v>
      </c>
      <c r="E96" s="77">
        <f t="shared" si="9"/>
        <v>1</v>
      </c>
      <c r="F96" s="154" t="s">
        <v>72</v>
      </c>
      <c r="G96" s="76"/>
      <c r="H96" s="151" t="s">
        <v>72</v>
      </c>
      <c r="I96" s="76"/>
      <c r="J96" s="154">
        <v>18</v>
      </c>
      <c r="K96" s="76">
        <v>1</v>
      </c>
      <c r="L96" s="154" t="s">
        <v>186</v>
      </c>
      <c r="M96" s="76"/>
      <c r="N96" s="154" t="s">
        <v>72</v>
      </c>
      <c r="O96" s="76"/>
      <c r="P96" s="154" t="s">
        <v>72</v>
      </c>
      <c r="Q96" s="76"/>
      <c r="R96" s="153" t="s">
        <v>72</v>
      </c>
      <c r="S96" s="76"/>
      <c r="T96" s="151" t="s">
        <v>72</v>
      </c>
      <c r="U96" s="82"/>
      <c r="V96" s="106"/>
    </row>
    <row r="97" spans="1:22" ht="12.75">
      <c r="A97" s="56"/>
      <c r="B97" s="31"/>
      <c r="C97" s="39"/>
      <c r="D97" s="101">
        <f t="shared" si="7"/>
        <v>0</v>
      </c>
      <c r="E97" s="48">
        <f t="shared" si="9"/>
        <v>0</v>
      </c>
      <c r="F97" s="154"/>
      <c r="G97" s="176"/>
      <c r="H97" s="151"/>
      <c r="I97" s="171"/>
      <c r="J97" s="153"/>
      <c r="K97" s="171"/>
      <c r="L97" s="153"/>
      <c r="M97" s="171"/>
      <c r="N97" s="153"/>
      <c r="O97" s="171"/>
      <c r="P97" s="153"/>
      <c r="Q97" s="171"/>
      <c r="R97" s="153"/>
      <c r="S97" s="171"/>
      <c r="T97" s="153"/>
      <c r="U97" s="172"/>
      <c r="V97" s="106"/>
    </row>
    <row r="98" spans="1:22" ht="37.5" customHeight="1">
      <c r="A98" s="1"/>
      <c r="B98" s="204" t="s">
        <v>157</v>
      </c>
      <c r="C98" s="205"/>
      <c r="D98" s="142">
        <f t="shared" si="7"/>
        <v>0</v>
      </c>
      <c r="E98" s="121" t="s">
        <v>161</v>
      </c>
      <c r="F98" s="152" t="s">
        <v>4</v>
      </c>
      <c r="G98" s="122" t="s">
        <v>5</v>
      </c>
      <c r="H98" s="152" t="s">
        <v>4</v>
      </c>
      <c r="I98" s="122" t="s">
        <v>5</v>
      </c>
      <c r="J98" s="152" t="s">
        <v>4</v>
      </c>
      <c r="K98" s="122" t="s">
        <v>5</v>
      </c>
      <c r="L98" s="152" t="s">
        <v>4</v>
      </c>
      <c r="M98" s="122" t="s">
        <v>5</v>
      </c>
      <c r="N98" s="152" t="s">
        <v>4</v>
      </c>
      <c r="O98" s="122" t="s">
        <v>5</v>
      </c>
      <c r="P98" s="152" t="s">
        <v>4</v>
      </c>
      <c r="Q98" s="122" t="s">
        <v>5</v>
      </c>
      <c r="R98" s="152" t="s">
        <v>4</v>
      </c>
      <c r="S98" s="122" t="s">
        <v>5</v>
      </c>
      <c r="T98" s="152" t="s">
        <v>4</v>
      </c>
      <c r="U98" s="123" t="s">
        <v>5</v>
      </c>
      <c r="V98" s="107">
        <f>X98+Y98</f>
        <v>0</v>
      </c>
    </row>
    <row r="99" spans="1:22" ht="12.75">
      <c r="A99" s="56" t="s">
        <v>6</v>
      </c>
      <c r="B99" s="126" t="s">
        <v>68</v>
      </c>
      <c r="C99" s="64" t="s">
        <v>15</v>
      </c>
      <c r="D99" s="101">
        <f t="shared" si="7"/>
        <v>1</v>
      </c>
      <c r="E99" s="80">
        <f>SUM(G99+I99+K99+M99+O99+Q99+S99+U99)</f>
        <v>37</v>
      </c>
      <c r="F99" s="151">
        <v>1</v>
      </c>
      <c r="G99" s="81">
        <v>11</v>
      </c>
      <c r="H99" s="151">
        <v>9</v>
      </c>
      <c r="I99" s="81">
        <v>8</v>
      </c>
      <c r="J99" s="157" t="s">
        <v>186</v>
      </c>
      <c r="K99" s="81"/>
      <c r="L99" s="151" t="s">
        <v>72</v>
      </c>
      <c r="M99" s="125"/>
      <c r="N99" s="151" t="s">
        <v>72</v>
      </c>
      <c r="O99" s="81"/>
      <c r="P99" s="151">
        <v>3</v>
      </c>
      <c r="Q99" s="81">
        <v>7</v>
      </c>
      <c r="R99" s="151" t="s">
        <v>72</v>
      </c>
      <c r="S99" s="81"/>
      <c r="T99" s="151">
        <v>1</v>
      </c>
      <c r="U99" s="82">
        <v>11</v>
      </c>
      <c r="V99" s="108"/>
    </row>
    <row r="100" spans="1:22" ht="12.75">
      <c r="A100" s="56" t="s">
        <v>7</v>
      </c>
      <c r="B100" s="42" t="s">
        <v>115</v>
      </c>
      <c r="C100" s="65" t="s">
        <v>177</v>
      </c>
      <c r="D100" s="101">
        <f t="shared" si="7"/>
        <v>1</v>
      </c>
      <c r="E100" s="80">
        <f>SUM(G100+I100+K100+M100+O100+Q100+S100+U100)</f>
        <v>18</v>
      </c>
      <c r="F100" s="154">
        <v>2</v>
      </c>
      <c r="G100" s="76">
        <v>9</v>
      </c>
      <c r="H100" s="154" t="s">
        <v>72</v>
      </c>
      <c r="I100" s="76"/>
      <c r="J100" s="154" t="s">
        <v>186</v>
      </c>
      <c r="K100" s="76"/>
      <c r="L100" s="154" t="s">
        <v>72</v>
      </c>
      <c r="M100" s="84"/>
      <c r="N100" s="154" t="s">
        <v>72</v>
      </c>
      <c r="O100" s="76"/>
      <c r="P100" s="154" t="s">
        <v>72</v>
      </c>
      <c r="Q100" s="76"/>
      <c r="R100" s="154" t="s">
        <v>72</v>
      </c>
      <c r="S100" s="76"/>
      <c r="T100" s="154">
        <v>2</v>
      </c>
      <c r="U100" s="75">
        <v>9</v>
      </c>
      <c r="V100" s="106"/>
    </row>
    <row r="101" spans="1:22" ht="12.75">
      <c r="A101" s="56" t="s">
        <v>8</v>
      </c>
      <c r="B101" s="42" t="s">
        <v>181</v>
      </c>
      <c r="C101" s="65" t="s">
        <v>177</v>
      </c>
      <c r="D101" s="101">
        <f aca="true" t="shared" si="10" ref="D101:D125">COUNTIF(F101:U101,"*)")</f>
        <v>1</v>
      </c>
      <c r="E101" s="80">
        <f>SUM(G101+I101+K101+M101+O101+Q101+S101+U101)</f>
        <v>14</v>
      </c>
      <c r="F101" s="154">
        <v>3</v>
      </c>
      <c r="G101" s="76">
        <v>7</v>
      </c>
      <c r="H101" s="154" t="s">
        <v>72</v>
      </c>
      <c r="I101" s="76"/>
      <c r="J101" s="154" t="s">
        <v>186</v>
      </c>
      <c r="K101" s="76"/>
      <c r="L101" s="154" t="s">
        <v>72</v>
      </c>
      <c r="M101" s="84"/>
      <c r="N101" s="154" t="s">
        <v>72</v>
      </c>
      <c r="O101" s="76"/>
      <c r="P101" s="154" t="s">
        <v>72</v>
      </c>
      <c r="Q101" s="76"/>
      <c r="R101" s="154" t="s">
        <v>72</v>
      </c>
      <c r="S101" s="76"/>
      <c r="T101" s="154">
        <v>3</v>
      </c>
      <c r="U101" s="75">
        <v>7</v>
      </c>
      <c r="V101" s="106"/>
    </row>
    <row r="102" spans="1:22" ht="12.75">
      <c r="A102" s="56"/>
      <c r="B102" s="130"/>
      <c r="C102" s="41"/>
      <c r="D102" s="145">
        <f t="shared" si="10"/>
        <v>0</v>
      </c>
      <c r="E102" s="131">
        <f>SUM(G102+I102+K102+M102+O102+Q102+S102+U102)</f>
        <v>0</v>
      </c>
      <c r="F102" s="155"/>
      <c r="G102" s="167"/>
      <c r="H102" s="155"/>
      <c r="I102" s="167"/>
      <c r="J102" s="155"/>
      <c r="K102" s="167"/>
      <c r="L102" s="155"/>
      <c r="M102" s="185"/>
      <c r="N102" s="155"/>
      <c r="O102" s="167"/>
      <c r="P102" s="155"/>
      <c r="Q102" s="167"/>
      <c r="R102" s="155"/>
      <c r="S102" s="167"/>
      <c r="T102" s="155"/>
      <c r="U102" s="169"/>
      <c r="V102" s="115"/>
    </row>
    <row r="103" spans="1:22" ht="36.75" customHeight="1">
      <c r="A103" s="28"/>
      <c r="B103" s="206" t="s">
        <v>158</v>
      </c>
      <c r="C103" s="207"/>
      <c r="D103" s="145">
        <f t="shared" si="10"/>
        <v>0</v>
      </c>
      <c r="E103" s="127" t="s">
        <v>161</v>
      </c>
      <c r="F103" s="158" t="s">
        <v>4</v>
      </c>
      <c r="G103" s="128" t="s">
        <v>5</v>
      </c>
      <c r="H103" s="158" t="s">
        <v>4</v>
      </c>
      <c r="I103" s="128" t="s">
        <v>5</v>
      </c>
      <c r="J103" s="158" t="s">
        <v>4</v>
      </c>
      <c r="K103" s="128" t="s">
        <v>5</v>
      </c>
      <c r="L103" s="158" t="s">
        <v>4</v>
      </c>
      <c r="M103" s="128" t="s">
        <v>5</v>
      </c>
      <c r="N103" s="158" t="s">
        <v>4</v>
      </c>
      <c r="O103" s="128" t="s">
        <v>5</v>
      </c>
      <c r="P103" s="158" t="s">
        <v>4</v>
      </c>
      <c r="Q103" s="128" t="s">
        <v>5</v>
      </c>
      <c r="R103" s="158" t="s">
        <v>4</v>
      </c>
      <c r="S103" s="128" t="s">
        <v>5</v>
      </c>
      <c r="T103" s="158" t="s">
        <v>4</v>
      </c>
      <c r="U103" s="129" t="s">
        <v>5</v>
      </c>
      <c r="V103" s="110"/>
    </row>
    <row r="104" spans="1:22" ht="12.75">
      <c r="A104" s="56" t="s">
        <v>6</v>
      </c>
      <c r="B104" s="126" t="s">
        <v>91</v>
      </c>
      <c r="C104" s="64" t="s">
        <v>59</v>
      </c>
      <c r="D104" s="101">
        <f t="shared" si="10"/>
        <v>1</v>
      </c>
      <c r="E104" s="80">
        <f>SUM(G104+I104+K104+M104+O104+Q104+S104+U104)</f>
        <v>90</v>
      </c>
      <c r="F104" s="151">
        <v>1</v>
      </c>
      <c r="G104" s="94">
        <v>14</v>
      </c>
      <c r="H104" s="151">
        <v>7</v>
      </c>
      <c r="I104" s="81">
        <v>12</v>
      </c>
      <c r="J104" s="151">
        <v>10</v>
      </c>
      <c r="K104" s="81">
        <v>9</v>
      </c>
      <c r="L104" s="151" t="s">
        <v>195</v>
      </c>
      <c r="M104" s="125">
        <v>4</v>
      </c>
      <c r="N104" s="151">
        <v>5</v>
      </c>
      <c r="O104" s="81">
        <v>14</v>
      </c>
      <c r="P104" s="151">
        <v>1</v>
      </c>
      <c r="Q104" s="81">
        <v>14</v>
      </c>
      <c r="R104" s="151">
        <v>14</v>
      </c>
      <c r="S104" s="81">
        <v>5</v>
      </c>
      <c r="T104" s="151">
        <v>2</v>
      </c>
      <c r="U104" s="82">
        <v>18</v>
      </c>
      <c r="V104" s="108">
        <v>4</v>
      </c>
    </row>
    <row r="105" spans="1:22" ht="12.75">
      <c r="A105" s="56" t="s">
        <v>7</v>
      </c>
      <c r="B105" s="42" t="s">
        <v>69</v>
      </c>
      <c r="C105" s="65" t="s">
        <v>59</v>
      </c>
      <c r="D105" s="101">
        <f t="shared" si="10"/>
        <v>1</v>
      </c>
      <c r="E105" s="77">
        <f aca="true" t="shared" si="11" ref="E105:E113">SUM(G105+I105+K105+M105+O105+Q105+S105+U105)</f>
        <v>70</v>
      </c>
      <c r="F105" s="154">
        <v>2</v>
      </c>
      <c r="G105" s="92">
        <v>12</v>
      </c>
      <c r="H105" s="154">
        <v>8</v>
      </c>
      <c r="I105" s="76">
        <v>11</v>
      </c>
      <c r="J105" s="154" t="s">
        <v>187</v>
      </c>
      <c r="K105" s="76"/>
      <c r="L105" s="154">
        <v>13</v>
      </c>
      <c r="M105" s="84">
        <v>6</v>
      </c>
      <c r="N105" s="151">
        <v>7</v>
      </c>
      <c r="O105" s="76">
        <v>12</v>
      </c>
      <c r="P105" s="154">
        <v>4</v>
      </c>
      <c r="Q105" s="76">
        <v>8</v>
      </c>
      <c r="R105" s="154">
        <v>13</v>
      </c>
      <c r="S105" s="76">
        <v>6</v>
      </c>
      <c r="T105" s="154">
        <v>4</v>
      </c>
      <c r="U105" s="75">
        <v>15</v>
      </c>
      <c r="V105" s="106">
        <v>6</v>
      </c>
    </row>
    <row r="106" spans="1:22" ht="12.75">
      <c r="A106" s="56" t="s">
        <v>8</v>
      </c>
      <c r="B106" s="42" t="s">
        <v>116</v>
      </c>
      <c r="C106" s="65" t="s">
        <v>59</v>
      </c>
      <c r="D106" s="101">
        <f t="shared" si="10"/>
        <v>1</v>
      </c>
      <c r="E106" s="77">
        <f t="shared" si="11"/>
        <v>66</v>
      </c>
      <c r="F106" s="154">
        <v>4</v>
      </c>
      <c r="G106" s="78">
        <v>8</v>
      </c>
      <c r="H106" s="154">
        <v>9</v>
      </c>
      <c r="I106" s="76">
        <v>10</v>
      </c>
      <c r="J106" s="154">
        <v>12</v>
      </c>
      <c r="K106" s="76">
        <v>7</v>
      </c>
      <c r="L106" s="154">
        <v>12</v>
      </c>
      <c r="M106" s="84">
        <v>7</v>
      </c>
      <c r="N106" s="154" t="s">
        <v>186</v>
      </c>
      <c r="O106" s="76"/>
      <c r="P106" s="154">
        <v>3</v>
      </c>
      <c r="Q106" s="76">
        <v>10</v>
      </c>
      <c r="R106" s="154">
        <v>11</v>
      </c>
      <c r="S106" s="76">
        <v>8</v>
      </c>
      <c r="T106" s="154">
        <v>3</v>
      </c>
      <c r="U106" s="75">
        <v>16</v>
      </c>
      <c r="V106" s="106"/>
    </row>
    <row r="107" spans="1:22" ht="12.75">
      <c r="A107" s="56" t="s">
        <v>9</v>
      </c>
      <c r="B107" s="42" t="s">
        <v>175</v>
      </c>
      <c r="C107" s="65" t="s">
        <v>177</v>
      </c>
      <c r="D107" s="101">
        <f t="shared" si="10"/>
        <v>1</v>
      </c>
      <c r="E107" s="77">
        <f t="shared" si="11"/>
        <v>42</v>
      </c>
      <c r="F107" s="154" t="s">
        <v>72</v>
      </c>
      <c r="G107" s="78"/>
      <c r="H107" s="154" t="s">
        <v>72</v>
      </c>
      <c r="I107" s="78"/>
      <c r="J107" s="154" t="s">
        <v>186</v>
      </c>
      <c r="K107" s="78"/>
      <c r="L107" s="154" t="s">
        <v>72</v>
      </c>
      <c r="M107" s="78"/>
      <c r="N107" s="154">
        <v>3</v>
      </c>
      <c r="O107" s="78">
        <v>16</v>
      </c>
      <c r="P107" s="154">
        <v>2</v>
      </c>
      <c r="Q107" s="78">
        <v>12</v>
      </c>
      <c r="R107" s="153" t="s">
        <v>72</v>
      </c>
      <c r="S107" s="78"/>
      <c r="T107" s="150">
        <v>5</v>
      </c>
      <c r="U107" s="92">
        <v>14</v>
      </c>
      <c r="V107" s="106"/>
    </row>
    <row r="108" spans="1:22" ht="12.75">
      <c r="A108" s="56" t="s">
        <v>10</v>
      </c>
      <c r="B108" s="42" t="s">
        <v>90</v>
      </c>
      <c r="C108" s="65" t="s">
        <v>177</v>
      </c>
      <c r="D108" s="101">
        <f t="shared" si="10"/>
        <v>1</v>
      </c>
      <c r="E108" s="77">
        <f t="shared" si="11"/>
        <v>38</v>
      </c>
      <c r="F108" s="154">
        <v>5</v>
      </c>
      <c r="G108" s="78">
        <v>7</v>
      </c>
      <c r="H108" s="154">
        <v>11</v>
      </c>
      <c r="I108" s="78">
        <v>8</v>
      </c>
      <c r="J108" s="154">
        <v>11</v>
      </c>
      <c r="K108" s="78">
        <v>8</v>
      </c>
      <c r="L108" s="154" t="s">
        <v>186</v>
      </c>
      <c r="M108" s="85"/>
      <c r="N108" s="151">
        <v>4</v>
      </c>
      <c r="O108" s="78">
        <v>15</v>
      </c>
      <c r="P108" s="154" t="s">
        <v>72</v>
      </c>
      <c r="Q108" s="78"/>
      <c r="R108" s="153" t="s">
        <v>72</v>
      </c>
      <c r="S108" s="78"/>
      <c r="T108" s="153" t="s">
        <v>72</v>
      </c>
      <c r="U108" s="79"/>
      <c r="V108" s="106"/>
    </row>
    <row r="109" spans="1:22" ht="12.75">
      <c r="A109" s="56" t="s">
        <v>11</v>
      </c>
      <c r="B109" s="42" t="s">
        <v>70</v>
      </c>
      <c r="C109" s="65" t="s">
        <v>177</v>
      </c>
      <c r="D109" s="101">
        <f t="shared" si="10"/>
        <v>1</v>
      </c>
      <c r="E109" s="77">
        <f t="shared" si="11"/>
        <v>38</v>
      </c>
      <c r="F109" s="154">
        <v>3</v>
      </c>
      <c r="G109" s="78">
        <v>10</v>
      </c>
      <c r="H109" s="154">
        <v>12</v>
      </c>
      <c r="I109" s="76">
        <v>7</v>
      </c>
      <c r="J109" s="154">
        <v>15</v>
      </c>
      <c r="K109" s="76">
        <v>4</v>
      </c>
      <c r="L109" s="154" t="s">
        <v>186</v>
      </c>
      <c r="M109" s="84"/>
      <c r="N109" s="154">
        <v>18</v>
      </c>
      <c r="O109" s="76">
        <v>1</v>
      </c>
      <c r="P109" s="154" t="s">
        <v>72</v>
      </c>
      <c r="Q109" s="76"/>
      <c r="R109" s="154">
        <v>15</v>
      </c>
      <c r="S109" s="76">
        <v>4</v>
      </c>
      <c r="T109" s="154">
        <v>7</v>
      </c>
      <c r="U109" s="75">
        <v>12</v>
      </c>
      <c r="V109" s="106"/>
    </row>
    <row r="110" spans="1:22" ht="12.75">
      <c r="A110" s="56" t="s">
        <v>12</v>
      </c>
      <c r="B110" s="42" t="s">
        <v>117</v>
      </c>
      <c r="C110" s="65" t="s">
        <v>59</v>
      </c>
      <c r="D110" s="101">
        <f t="shared" si="10"/>
        <v>1</v>
      </c>
      <c r="E110" s="77">
        <f t="shared" si="11"/>
        <v>37</v>
      </c>
      <c r="F110" s="154" t="s">
        <v>72</v>
      </c>
      <c r="G110" s="78"/>
      <c r="H110" s="154">
        <v>13</v>
      </c>
      <c r="I110" s="78">
        <v>6</v>
      </c>
      <c r="J110" s="154">
        <v>14</v>
      </c>
      <c r="K110" s="78">
        <v>5</v>
      </c>
      <c r="L110" s="154" t="s">
        <v>186</v>
      </c>
      <c r="M110" s="85"/>
      <c r="N110" s="151">
        <v>6</v>
      </c>
      <c r="O110" s="78">
        <v>13</v>
      </c>
      <c r="P110" s="154" t="s">
        <v>72</v>
      </c>
      <c r="Q110" s="78"/>
      <c r="R110" s="153" t="s">
        <v>72</v>
      </c>
      <c r="S110" s="78"/>
      <c r="T110" s="153">
        <v>6</v>
      </c>
      <c r="U110" s="79">
        <v>13</v>
      </c>
      <c r="V110" s="106"/>
    </row>
    <row r="111" spans="1:22" ht="12.75">
      <c r="A111" s="56" t="s">
        <v>13</v>
      </c>
      <c r="B111" s="42" t="s">
        <v>71</v>
      </c>
      <c r="C111" s="63" t="s">
        <v>15</v>
      </c>
      <c r="D111" s="101">
        <f t="shared" si="10"/>
        <v>1</v>
      </c>
      <c r="E111" s="77">
        <f t="shared" si="11"/>
        <v>28</v>
      </c>
      <c r="F111" s="154">
        <v>6</v>
      </c>
      <c r="G111" s="78">
        <v>6</v>
      </c>
      <c r="H111" s="154">
        <v>14</v>
      </c>
      <c r="I111" s="78">
        <v>5</v>
      </c>
      <c r="J111" s="154" t="s">
        <v>72</v>
      </c>
      <c r="K111" s="78"/>
      <c r="L111" s="154" t="s">
        <v>186</v>
      </c>
      <c r="M111" s="85"/>
      <c r="N111" s="153" t="s">
        <v>72</v>
      </c>
      <c r="O111" s="78"/>
      <c r="P111" s="153">
        <v>6</v>
      </c>
      <c r="Q111" s="78">
        <v>6</v>
      </c>
      <c r="R111" s="153" t="s">
        <v>72</v>
      </c>
      <c r="S111" s="78"/>
      <c r="T111" s="153">
        <v>8</v>
      </c>
      <c r="U111" s="79">
        <v>11</v>
      </c>
      <c r="V111" s="106"/>
    </row>
    <row r="112" spans="1:22" ht="12.75">
      <c r="A112" s="56" t="s">
        <v>14</v>
      </c>
      <c r="B112" s="32" t="s">
        <v>118</v>
      </c>
      <c r="C112" s="63" t="s">
        <v>15</v>
      </c>
      <c r="D112" s="101">
        <f t="shared" si="10"/>
        <v>1</v>
      </c>
      <c r="E112" s="77">
        <f t="shared" si="11"/>
        <v>17</v>
      </c>
      <c r="F112" s="154" t="s">
        <v>72</v>
      </c>
      <c r="G112" s="78"/>
      <c r="H112" s="154">
        <v>15</v>
      </c>
      <c r="I112" s="78">
        <v>4</v>
      </c>
      <c r="J112" s="154" t="s">
        <v>186</v>
      </c>
      <c r="K112" s="78"/>
      <c r="L112" s="154">
        <v>16</v>
      </c>
      <c r="M112" s="85">
        <v>3</v>
      </c>
      <c r="N112" s="154" t="s">
        <v>72</v>
      </c>
      <c r="O112" s="78"/>
      <c r="P112" s="153">
        <v>5</v>
      </c>
      <c r="Q112" s="78">
        <v>7</v>
      </c>
      <c r="R112" s="153">
        <v>16</v>
      </c>
      <c r="S112" s="78">
        <v>3</v>
      </c>
      <c r="T112" s="153" t="s">
        <v>72</v>
      </c>
      <c r="U112" s="79"/>
      <c r="V112" s="106"/>
    </row>
    <row r="113" spans="1:22" ht="12.75">
      <c r="A113" s="56"/>
      <c r="B113" s="43"/>
      <c r="C113" s="44"/>
      <c r="D113" s="143">
        <f t="shared" si="10"/>
        <v>0</v>
      </c>
      <c r="E113" s="48">
        <f t="shared" si="11"/>
        <v>0</v>
      </c>
      <c r="F113" s="154"/>
      <c r="G113" s="171"/>
      <c r="H113" s="154"/>
      <c r="I113" s="171"/>
      <c r="J113" s="153"/>
      <c r="K113" s="171"/>
      <c r="L113" s="153"/>
      <c r="M113" s="186"/>
      <c r="N113" s="153"/>
      <c r="O113" s="171"/>
      <c r="P113" s="153"/>
      <c r="Q113" s="171"/>
      <c r="R113" s="153"/>
      <c r="S113" s="171"/>
      <c r="T113" s="153"/>
      <c r="U113" s="172"/>
      <c r="V113" s="106"/>
    </row>
    <row r="114" spans="1:22" ht="37.5" customHeight="1">
      <c r="A114" s="1"/>
      <c r="B114" s="204" t="s">
        <v>159</v>
      </c>
      <c r="C114" s="205"/>
      <c r="D114" s="142">
        <f t="shared" si="10"/>
        <v>0</v>
      </c>
      <c r="E114" s="121" t="s">
        <v>161</v>
      </c>
      <c r="F114" s="156" t="s">
        <v>4</v>
      </c>
      <c r="G114" s="60" t="s">
        <v>5</v>
      </c>
      <c r="H114" s="156" t="s">
        <v>4</v>
      </c>
      <c r="I114" s="60" t="s">
        <v>5</v>
      </c>
      <c r="J114" s="156" t="s">
        <v>4</v>
      </c>
      <c r="K114" s="60" t="s">
        <v>5</v>
      </c>
      <c r="L114" s="156" t="s">
        <v>4</v>
      </c>
      <c r="M114" s="60" t="s">
        <v>5</v>
      </c>
      <c r="N114" s="156" t="s">
        <v>4</v>
      </c>
      <c r="O114" s="60" t="s">
        <v>5</v>
      </c>
      <c r="P114" s="156" t="s">
        <v>4</v>
      </c>
      <c r="Q114" s="60" t="s">
        <v>5</v>
      </c>
      <c r="R114" s="156" t="s">
        <v>4</v>
      </c>
      <c r="S114" s="60" t="s">
        <v>5</v>
      </c>
      <c r="T114" s="156" t="s">
        <v>4</v>
      </c>
      <c r="U114" s="61" t="s">
        <v>5</v>
      </c>
      <c r="V114" s="107">
        <f>X114+Y114</f>
        <v>0</v>
      </c>
    </row>
    <row r="115" spans="1:22" ht="12.75">
      <c r="A115" s="56" t="s">
        <v>6</v>
      </c>
      <c r="B115" s="46" t="s">
        <v>120</v>
      </c>
      <c r="C115" s="65" t="s">
        <v>59</v>
      </c>
      <c r="D115" s="102">
        <f t="shared" si="10"/>
        <v>1</v>
      </c>
      <c r="E115" s="80">
        <f>SUM(G115+I115+K115+M115+O115+Q115+S115)</f>
        <v>38</v>
      </c>
      <c r="F115" s="157" t="s">
        <v>72</v>
      </c>
      <c r="G115" s="70"/>
      <c r="H115" s="157" t="s">
        <v>186</v>
      </c>
      <c r="I115" s="70"/>
      <c r="J115" s="157">
        <v>3</v>
      </c>
      <c r="K115" s="70">
        <v>7</v>
      </c>
      <c r="L115" s="157" t="s">
        <v>72</v>
      </c>
      <c r="M115" s="70"/>
      <c r="N115" s="157">
        <v>3</v>
      </c>
      <c r="O115" s="70">
        <v>16</v>
      </c>
      <c r="P115" s="157">
        <v>2</v>
      </c>
      <c r="Q115" s="70">
        <v>8</v>
      </c>
      <c r="R115" s="157">
        <v>5</v>
      </c>
      <c r="S115" s="70">
        <v>7</v>
      </c>
      <c r="T115" s="157">
        <v>1</v>
      </c>
      <c r="U115" s="72">
        <v>10</v>
      </c>
      <c r="V115" s="105"/>
    </row>
    <row r="116" spans="1:22" ht="12.75">
      <c r="A116" s="56" t="s">
        <v>7</v>
      </c>
      <c r="B116" s="32" t="s">
        <v>182</v>
      </c>
      <c r="C116" s="63" t="s">
        <v>55</v>
      </c>
      <c r="D116" s="101">
        <f t="shared" si="10"/>
        <v>1</v>
      </c>
      <c r="E116" s="80">
        <f>SUM(G116+I116+K116+M116+O116+Q116+S116)</f>
        <v>0</v>
      </c>
      <c r="F116" s="154" t="s">
        <v>72</v>
      </c>
      <c r="G116" s="76"/>
      <c r="H116" s="151" t="s">
        <v>186</v>
      </c>
      <c r="I116" s="76"/>
      <c r="J116" s="154" t="s">
        <v>72</v>
      </c>
      <c r="K116" s="76"/>
      <c r="L116" s="154" t="s">
        <v>72</v>
      </c>
      <c r="M116" s="76"/>
      <c r="N116" s="154" t="s">
        <v>72</v>
      </c>
      <c r="O116" s="76"/>
      <c r="P116" s="154" t="s">
        <v>72</v>
      </c>
      <c r="Q116" s="76"/>
      <c r="R116" s="154" t="s">
        <v>72</v>
      </c>
      <c r="S116" s="76"/>
      <c r="T116" s="154">
        <v>2</v>
      </c>
      <c r="U116" s="75">
        <v>8</v>
      </c>
      <c r="V116" s="106"/>
    </row>
    <row r="117" spans="1:22" ht="12.75">
      <c r="A117" s="56"/>
      <c r="B117" s="130"/>
      <c r="C117" s="41"/>
      <c r="D117" s="145">
        <f t="shared" si="10"/>
        <v>0</v>
      </c>
      <c r="E117" s="131">
        <f>SUM(G117+I117+K117+M117+O117+Q117+S117)</f>
        <v>0</v>
      </c>
      <c r="F117" s="155"/>
      <c r="G117" s="167"/>
      <c r="H117" s="155"/>
      <c r="I117" s="167"/>
      <c r="J117" s="155"/>
      <c r="K117" s="167"/>
      <c r="L117" s="155"/>
      <c r="M117" s="167"/>
      <c r="N117" s="155"/>
      <c r="O117" s="167"/>
      <c r="P117" s="155"/>
      <c r="Q117" s="167"/>
      <c r="R117" s="155"/>
      <c r="S117" s="167"/>
      <c r="T117" s="155"/>
      <c r="U117" s="169"/>
      <c r="V117" s="115"/>
    </row>
    <row r="118" spans="1:22" ht="36.75" customHeight="1">
      <c r="A118" s="28"/>
      <c r="B118" s="206" t="s">
        <v>160</v>
      </c>
      <c r="C118" s="207"/>
      <c r="D118" s="145">
        <f t="shared" si="10"/>
        <v>0</v>
      </c>
      <c r="E118" s="127" t="s">
        <v>161</v>
      </c>
      <c r="F118" s="158" t="s">
        <v>4</v>
      </c>
      <c r="G118" s="128" t="s">
        <v>5</v>
      </c>
      <c r="H118" s="158" t="s">
        <v>4</v>
      </c>
      <c r="I118" s="128" t="s">
        <v>5</v>
      </c>
      <c r="J118" s="158" t="s">
        <v>4</v>
      </c>
      <c r="K118" s="128" t="s">
        <v>5</v>
      </c>
      <c r="L118" s="158" t="s">
        <v>4</v>
      </c>
      <c r="M118" s="128" t="s">
        <v>5</v>
      </c>
      <c r="N118" s="158" t="s">
        <v>4</v>
      </c>
      <c r="O118" s="128" t="s">
        <v>5</v>
      </c>
      <c r="P118" s="158" t="s">
        <v>4</v>
      </c>
      <c r="Q118" s="128" t="s">
        <v>5</v>
      </c>
      <c r="R118" s="158" t="s">
        <v>4</v>
      </c>
      <c r="S118" s="128" t="s">
        <v>5</v>
      </c>
      <c r="T118" s="158" t="s">
        <v>4</v>
      </c>
      <c r="U118" s="129" t="s">
        <v>5</v>
      </c>
      <c r="V118" s="110">
        <f>X118+Y118</f>
        <v>0</v>
      </c>
    </row>
    <row r="119" spans="1:22" ht="12.75">
      <c r="A119" s="56" t="s">
        <v>6</v>
      </c>
      <c r="B119" s="38" t="s">
        <v>121</v>
      </c>
      <c r="C119" s="64" t="s">
        <v>59</v>
      </c>
      <c r="D119" s="101">
        <f t="shared" si="10"/>
        <v>1</v>
      </c>
      <c r="E119" s="80">
        <f>SUM(G119+I119+K119+M119+O119+Q119+S119+U119)</f>
        <v>92</v>
      </c>
      <c r="F119" s="151" t="s">
        <v>72</v>
      </c>
      <c r="G119" s="94"/>
      <c r="H119" s="151" t="s">
        <v>186</v>
      </c>
      <c r="I119" s="94"/>
      <c r="J119" s="151">
        <v>1</v>
      </c>
      <c r="K119" s="81">
        <v>13</v>
      </c>
      <c r="L119" s="151">
        <v>2</v>
      </c>
      <c r="M119" s="81">
        <v>18</v>
      </c>
      <c r="N119" s="151">
        <v>1</v>
      </c>
      <c r="O119" s="81">
        <v>20</v>
      </c>
      <c r="P119" s="151">
        <v>1</v>
      </c>
      <c r="Q119" s="81">
        <v>10</v>
      </c>
      <c r="R119" s="151">
        <v>1</v>
      </c>
      <c r="S119" s="81">
        <v>20</v>
      </c>
      <c r="T119" s="151">
        <v>1</v>
      </c>
      <c r="U119" s="82">
        <v>11</v>
      </c>
      <c r="V119" s="108"/>
    </row>
    <row r="120" spans="1:22" ht="12.75">
      <c r="A120" s="56" t="s">
        <v>7</v>
      </c>
      <c r="B120" s="47" t="s">
        <v>122</v>
      </c>
      <c r="C120" s="65" t="s">
        <v>177</v>
      </c>
      <c r="D120" s="101">
        <f t="shared" si="10"/>
        <v>1</v>
      </c>
      <c r="E120" s="77">
        <f aca="true" t="shared" si="12" ref="E120:E125">SUM(G120+I120+K120+M120+O120+Q120+S120+U120)</f>
        <v>50</v>
      </c>
      <c r="F120" s="154" t="s">
        <v>72</v>
      </c>
      <c r="G120" s="73"/>
      <c r="H120" s="154" t="s">
        <v>186</v>
      </c>
      <c r="I120" s="73"/>
      <c r="J120" s="154">
        <v>2</v>
      </c>
      <c r="K120" s="76">
        <v>11</v>
      </c>
      <c r="L120" s="154">
        <v>12</v>
      </c>
      <c r="M120" s="76">
        <v>7</v>
      </c>
      <c r="N120" s="154">
        <v>9</v>
      </c>
      <c r="O120" s="76">
        <v>10</v>
      </c>
      <c r="P120" s="154">
        <v>2</v>
      </c>
      <c r="Q120" s="76">
        <v>8</v>
      </c>
      <c r="R120" s="154">
        <v>5</v>
      </c>
      <c r="S120" s="76">
        <v>14</v>
      </c>
      <c r="T120" s="154" t="s">
        <v>72</v>
      </c>
      <c r="U120" s="75"/>
      <c r="V120" s="106"/>
    </row>
    <row r="121" spans="1:22" ht="12.75">
      <c r="A121" s="56" t="s">
        <v>8</v>
      </c>
      <c r="B121" s="32" t="s">
        <v>123</v>
      </c>
      <c r="C121" s="63" t="s">
        <v>59</v>
      </c>
      <c r="D121" s="101">
        <f t="shared" si="10"/>
        <v>1</v>
      </c>
      <c r="E121" s="77">
        <f t="shared" si="12"/>
        <v>33</v>
      </c>
      <c r="F121" s="154" t="s">
        <v>72</v>
      </c>
      <c r="G121" s="73"/>
      <c r="H121" s="154" t="s">
        <v>186</v>
      </c>
      <c r="I121" s="73"/>
      <c r="J121" s="154">
        <v>3</v>
      </c>
      <c r="K121" s="76">
        <v>9</v>
      </c>
      <c r="L121" s="154" t="s">
        <v>72</v>
      </c>
      <c r="M121" s="76"/>
      <c r="N121" s="154">
        <v>12</v>
      </c>
      <c r="O121" s="76">
        <v>7</v>
      </c>
      <c r="P121" s="154" t="s">
        <v>72</v>
      </c>
      <c r="Q121" s="76"/>
      <c r="R121" s="154">
        <v>11</v>
      </c>
      <c r="S121" s="76">
        <v>8</v>
      </c>
      <c r="T121" s="154">
        <v>2</v>
      </c>
      <c r="U121" s="75">
        <v>9</v>
      </c>
      <c r="V121" s="106"/>
    </row>
    <row r="122" spans="1:22" ht="12.75">
      <c r="A122" s="56" t="s">
        <v>51</v>
      </c>
      <c r="B122" s="32" t="s">
        <v>176</v>
      </c>
      <c r="C122" s="65" t="s">
        <v>59</v>
      </c>
      <c r="D122" s="101">
        <f t="shared" si="10"/>
        <v>1</v>
      </c>
      <c r="E122" s="77">
        <f t="shared" si="12"/>
        <v>21</v>
      </c>
      <c r="F122" s="154" t="s">
        <v>72</v>
      </c>
      <c r="G122" s="73"/>
      <c r="H122" s="154" t="s">
        <v>186</v>
      </c>
      <c r="I122" s="75"/>
      <c r="J122" s="154" t="s">
        <v>72</v>
      </c>
      <c r="K122" s="76"/>
      <c r="L122" s="154" t="s">
        <v>72</v>
      </c>
      <c r="M122" s="76"/>
      <c r="N122" s="154">
        <v>5</v>
      </c>
      <c r="O122" s="76">
        <v>14</v>
      </c>
      <c r="P122" s="154" t="s">
        <v>72</v>
      </c>
      <c r="Q122" s="76"/>
      <c r="R122" s="154" t="s">
        <v>72</v>
      </c>
      <c r="S122" s="76"/>
      <c r="T122" s="154">
        <v>3</v>
      </c>
      <c r="U122" s="75">
        <v>7</v>
      </c>
      <c r="V122" s="106"/>
    </row>
    <row r="123" spans="1:22" ht="12.75">
      <c r="A123" s="56" t="s">
        <v>10</v>
      </c>
      <c r="B123" s="31" t="s">
        <v>73</v>
      </c>
      <c r="C123" s="63" t="s">
        <v>49</v>
      </c>
      <c r="D123" s="101">
        <f t="shared" si="10"/>
        <v>1</v>
      </c>
      <c r="E123" s="77">
        <f t="shared" si="12"/>
        <v>9</v>
      </c>
      <c r="F123" s="154" t="s">
        <v>72</v>
      </c>
      <c r="G123" s="73"/>
      <c r="H123" s="154">
        <v>4</v>
      </c>
      <c r="I123" s="75">
        <v>9</v>
      </c>
      <c r="J123" s="154" t="s">
        <v>186</v>
      </c>
      <c r="K123" s="76"/>
      <c r="L123" s="154" t="s">
        <v>72</v>
      </c>
      <c r="M123" s="78"/>
      <c r="N123" s="153" t="s">
        <v>72</v>
      </c>
      <c r="O123" s="78"/>
      <c r="P123" s="154" t="s">
        <v>72</v>
      </c>
      <c r="Q123" s="78"/>
      <c r="R123" s="153" t="s">
        <v>72</v>
      </c>
      <c r="S123" s="78"/>
      <c r="T123" s="153" t="s">
        <v>72</v>
      </c>
      <c r="U123" s="79"/>
      <c r="V123" s="106"/>
    </row>
    <row r="124" spans="1:22" ht="12.75">
      <c r="A124" s="56" t="s">
        <v>11</v>
      </c>
      <c r="B124" s="31" t="s">
        <v>124</v>
      </c>
      <c r="C124" s="63" t="s">
        <v>125</v>
      </c>
      <c r="D124" s="101">
        <f t="shared" si="10"/>
        <v>1</v>
      </c>
      <c r="E124" s="77">
        <f t="shared" si="12"/>
        <v>7</v>
      </c>
      <c r="F124" s="154" t="s">
        <v>72</v>
      </c>
      <c r="G124" s="73"/>
      <c r="H124" s="154" t="s">
        <v>186</v>
      </c>
      <c r="I124" s="75"/>
      <c r="J124" s="154">
        <v>4</v>
      </c>
      <c r="K124" s="76">
        <v>7</v>
      </c>
      <c r="L124" s="154" t="s">
        <v>72</v>
      </c>
      <c r="M124" s="78"/>
      <c r="N124" s="153" t="s">
        <v>72</v>
      </c>
      <c r="O124" s="78"/>
      <c r="P124" s="154" t="s">
        <v>72</v>
      </c>
      <c r="Q124" s="78"/>
      <c r="R124" s="153" t="s">
        <v>72</v>
      </c>
      <c r="S124" s="78"/>
      <c r="T124" s="153" t="s">
        <v>72</v>
      </c>
      <c r="U124" s="79"/>
      <c r="V124" s="106"/>
    </row>
    <row r="125" spans="1:22" ht="12.75">
      <c r="A125" s="56"/>
      <c r="B125" s="31"/>
      <c r="C125" s="35"/>
      <c r="D125" s="141">
        <f t="shared" si="10"/>
        <v>0</v>
      </c>
      <c r="E125" s="50">
        <f t="shared" si="12"/>
        <v>0</v>
      </c>
      <c r="F125" s="154"/>
      <c r="G125" s="178"/>
      <c r="H125" s="154"/>
      <c r="I125" s="187"/>
      <c r="J125" s="154"/>
      <c r="K125" s="176"/>
      <c r="L125" s="154"/>
      <c r="M125" s="171"/>
      <c r="N125" s="153"/>
      <c r="O125" s="171"/>
      <c r="P125" s="154"/>
      <c r="Q125" s="171"/>
      <c r="R125" s="153"/>
      <c r="S125" s="171"/>
      <c r="T125" s="155"/>
      <c r="U125" s="172"/>
      <c r="V125" s="115"/>
    </row>
    <row r="126" spans="1:22" ht="12.75">
      <c r="A126" s="1"/>
      <c r="B126" s="208" t="s">
        <v>34</v>
      </c>
      <c r="C126" s="209"/>
      <c r="D126" s="146"/>
      <c r="E126" s="132">
        <f>SUM(G126+I126+K126+M126+O126+Q126+S126+U126)</f>
        <v>3213</v>
      </c>
      <c r="F126" s="133"/>
      <c r="G126" s="133">
        <f>SUM(G9:G125)</f>
        <v>453</v>
      </c>
      <c r="H126" s="133"/>
      <c r="I126" s="133">
        <f>SUM(I9:I125)</f>
        <v>345</v>
      </c>
      <c r="J126" s="133"/>
      <c r="K126" s="133">
        <f>SUM(K9:K125)</f>
        <v>296</v>
      </c>
      <c r="L126" s="133"/>
      <c r="M126" s="133">
        <f>SUM(M9:M125)</f>
        <v>344</v>
      </c>
      <c r="N126" s="133"/>
      <c r="O126" s="133">
        <f>SUM(O9:O125)</f>
        <v>413</v>
      </c>
      <c r="P126" s="133"/>
      <c r="Q126" s="133">
        <f>SUM(Q9:Q125)</f>
        <v>404</v>
      </c>
      <c r="R126" s="133"/>
      <c r="S126" s="133">
        <f>SUM(S9:S125)</f>
        <v>341</v>
      </c>
      <c r="T126" s="133"/>
      <c r="U126" s="133">
        <f>SUM(U9:U125)</f>
        <v>617</v>
      </c>
      <c r="V126" s="134"/>
    </row>
    <row r="127" spans="1:22" ht="33.75" customHeight="1">
      <c r="A127" s="1"/>
      <c r="B127" s="204" t="s">
        <v>17</v>
      </c>
      <c r="C127" s="205"/>
      <c r="D127" s="146"/>
      <c r="E127" s="139"/>
      <c r="F127" s="164"/>
      <c r="G127" s="164"/>
      <c r="H127" s="164"/>
      <c r="I127" s="164"/>
      <c r="J127" s="164"/>
      <c r="K127" s="164"/>
      <c r="L127" s="164"/>
      <c r="M127" s="164"/>
      <c r="N127" s="164"/>
      <c r="O127" s="164"/>
      <c r="P127" s="164"/>
      <c r="Q127" s="164"/>
      <c r="R127" s="164"/>
      <c r="S127" s="164"/>
      <c r="T127" s="164"/>
      <c r="U127" s="164"/>
      <c r="V127" s="107"/>
    </row>
    <row r="128" spans="1:24" ht="12.75">
      <c r="A128" s="135"/>
      <c r="B128" s="136" t="s">
        <v>6</v>
      </c>
      <c r="C128" s="124" t="s">
        <v>59</v>
      </c>
      <c r="D128" s="104"/>
      <c r="E128" s="94">
        <f>SUM(G128+I128+K128+M128+O128+Q128+S128+U128+V128)</f>
        <v>1311</v>
      </c>
      <c r="F128" s="137"/>
      <c r="G128" s="137">
        <f aca="true" t="shared" si="13" ref="G128:G137">SUMIF($C$9:$U$125,C128,$G$9:$G$125)</f>
        <v>188</v>
      </c>
      <c r="H128" s="137"/>
      <c r="I128" s="137">
        <f aca="true" t="shared" si="14" ref="I128:I134">SUMIF($C$9:$U$125,C128,$I$9:$I$125)</f>
        <v>115</v>
      </c>
      <c r="J128" s="137"/>
      <c r="K128" s="137">
        <f aca="true" t="shared" si="15" ref="K128:K138">SUMIF($C$9:$U$125,C128,$K$9:$K$125)</f>
        <v>85</v>
      </c>
      <c r="L128" s="137"/>
      <c r="M128" s="137">
        <f aca="true" t="shared" si="16" ref="M128:M138">SUMIF($C$9:$U$125,C128,$M$9:$M$125)</f>
        <v>124</v>
      </c>
      <c r="N128" s="137"/>
      <c r="O128" s="137">
        <f aca="true" t="shared" si="17" ref="O128:O138">SUMIF($C$9:$U$125,C128,$O$9:$O$125)</f>
        <v>185</v>
      </c>
      <c r="P128" s="137"/>
      <c r="Q128" s="137">
        <f aca="true" t="shared" si="18" ref="Q128:Q138">SUMIF($C$9:$U$125,C128,$Q$9:$Q$125)</f>
        <v>148</v>
      </c>
      <c r="R128" s="137"/>
      <c r="S128" s="137">
        <f aca="true" t="shared" si="19" ref="S128:S138">SUMIF($C$9:$C$125,C128,$S$9:$S$125)</f>
        <v>149</v>
      </c>
      <c r="T128" s="137"/>
      <c r="U128" s="137">
        <f aca="true" t="shared" si="20" ref="U128:U138">SUMIF($C$9:$C$125,C128,$U$9:$U$125)</f>
        <v>294</v>
      </c>
      <c r="V128" s="138">
        <v>23</v>
      </c>
      <c r="X128" s="20"/>
    </row>
    <row r="129" spans="1:24" ht="12.75">
      <c r="A129" s="3"/>
      <c r="B129" s="93" t="s">
        <v>7</v>
      </c>
      <c r="C129" s="65" t="s">
        <v>177</v>
      </c>
      <c r="D129" s="104"/>
      <c r="E129" s="94">
        <f aca="true" t="shared" si="21" ref="E129:E138">SUM(G129+I129+K129+M129+O129+Q129+S129+U129+V129)</f>
        <v>609</v>
      </c>
      <c r="F129" s="95"/>
      <c r="G129" s="95">
        <f t="shared" si="13"/>
        <v>100</v>
      </c>
      <c r="H129" s="95"/>
      <c r="I129" s="95">
        <f t="shared" si="14"/>
        <v>70</v>
      </c>
      <c r="J129" s="95"/>
      <c r="K129" s="95">
        <f t="shared" si="15"/>
        <v>66</v>
      </c>
      <c r="L129" s="95"/>
      <c r="M129" s="95">
        <f t="shared" si="16"/>
        <v>45</v>
      </c>
      <c r="N129" s="95"/>
      <c r="O129" s="95">
        <f t="shared" si="17"/>
        <v>76</v>
      </c>
      <c r="P129" s="95"/>
      <c r="Q129" s="95">
        <f t="shared" si="18"/>
        <v>61</v>
      </c>
      <c r="R129" s="95"/>
      <c r="S129" s="95">
        <f t="shared" si="19"/>
        <v>66</v>
      </c>
      <c r="T129" s="95"/>
      <c r="U129" s="95">
        <f t="shared" si="20"/>
        <v>105</v>
      </c>
      <c r="V129" s="112">
        <v>20</v>
      </c>
      <c r="X129" s="20"/>
    </row>
    <row r="130" spans="1:24" ht="12.75">
      <c r="A130" s="3"/>
      <c r="B130" s="93" t="s">
        <v>8</v>
      </c>
      <c r="C130" s="65" t="s">
        <v>49</v>
      </c>
      <c r="D130" s="103"/>
      <c r="E130" s="94">
        <f t="shared" si="21"/>
        <v>505</v>
      </c>
      <c r="F130" s="95"/>
      <c r="G130" s="95">
        <f t="shared" si="13"/>
        <v>63</v>
      </c>
      <c r="H130" s="95"/>
      <c r="I130" s="95">
        <f t="shared" si="14"/>
        <v>86</v>
      </c>
      <c r="J130" s="95"/>
      <c r="K130" s="95">
        <f t="shared" si="15"/>
        <v>52</v>
      </c>
      <c r="L130" s="95"/>
      <c r="M130" s="95">
        <f t="shared" si="16"/>
        <v>67</v>
      </c>
      <c r="N130" s="95"/>
      <c r="O130" s="95">
        <f t="shared" si="17"/>
        <v>68</v>
      </c>
      <c r="P130" s="95"/>
      <c r="Q130" s="95">
        <f t="shared" si="18"/>
        <v>66</v>
      </c>
      <c r="R130" s="95"/>
      <c r="S130" s="95">
        <f t="shared" si="19"/>
        <v>61</v>
      </c>
      <c r="T130" s="95"/>
      <c r="U130" s="95">
        <f t="shared" si="20"/>
        <v>42</v>
      </c>
      <c r="V130" s="112"/>
      <c r="X130" s="20"/>
    </row>
    <row r="131" spans="1:24" ht="12.75">
      <c r="A131" s="3"/>
      <c r="B131" s="93" t="s">
        <v>9</v>
      </c>
      <c r="C131" s="65" t="s">
        <v>76</v>
      </c>
      <c r="D131" s="103"/>
      <c r="E131" s="94">
        <f t="shared" si="21"/>
        <v>335</v>
      </c>
      <c r="F131" s="95"/>
      <c r="G131" s="95">
        <f t="shared" si="13"/>
        <v>48</v>
      </c>
      <c r="H131" s="95"/>
      <c r="I131" s="95">
        <f t="shared" si="14"/>
        <v>34</v>
      </c>
      <c r="J131" s="95"/>
      <c r="K131" s="95">
        <f t="shared" si="15"/>
        <v>23</v>
      </c>
      <c r="L131" s="95"/>
      <c r="M131" s="95">
        <f t="shared" si="16"/>
        <v>44</v>
      </c>
      <c r="N131" s="95"/>
      <c r="O131" s="95">
        <f t="shared" si="17"/>
        <v>15</v>
      </c>
      <c r="P131" s="95"/>
      <c r="Q131" s="95">
        <f t="shared" si="18"/>
        <v>56</v>
      </c>
      <c r="R131" s="95"/>
      <c r="S131" s="95">
        <f t="shared" si="19"/>
        <v>41</v>
      </c>
      <c r="T131" s="95"/>
      <c r="U131" s="95">
        <f t="shared" si="20"/>
        <v>62</v>
      </c>
      <c r="V131" s="112">
        <f>SUMIF($C$9:$C$125,C131,$V$9:$V$125)</f>
        <v>12</v>
      </c>
      <c r="X131" s="20"/>
    </row>
    <row r="132" spans="1:24" ht="12.75">
      <c r="A132" s="3"/>
      <c r="B132" s="93" t="s">
        <v>10</v>
      </c>
      <c r="C132" s="63" t="s">
        <v>15</v>
      </c>
      <c r="D132" s="103"/>
      <c r="E132" s="94">
        <f t="shared" si="21"/>
        <v>194</v>
      </c>
      <c r="F132" s="95"/>
      <c r="G132" s="95">
        <f t="shared" si="13"/>
        <v>25</v>
      </c>
      <c r="H132" s="95"/>
      <c r="I132" s="95">
        <f t="shared" si="14"/>
        <v>40</v>
      </c>
      <c r="J132" s="95"/>
      <c r="K132" s="95">
        <f t="shared" si="15"/>
        <v>0</v>
      </c>
      <c r="L132" s="95"/>
      <c r="M132" s="95">
        <f t="shared" si="16"/>
        <v>28</v>
      </c>
      <c r="N132" s="95"/>
      <c r="O132" s="95">
        <f t="shared" si="17"/>
        <v>0</v>
      </c>
      <c r="P132" s="95"/>
      <c r="Q132" s="95">
        <f t="shared" si="18"/>
        <v>41</v>
      </c>
      <c r="R132" s="95"/>
      <c r="S132" s="95">
        <f t="shared" si="19"/>
        <v>4</v>
      </c>
      <c r="T132" s="95"/>
      <c r="U132" s="95">
        <f t="shared" si="20"/>
        <v>56</v>
      </c>
      <c r="V132" s="112">
        <f>SUMIF($C$9:$C$125,C132,$V$9:$V$125)</f>
        <v>0</v>
      </c>
      <c r="X132" s="20"/>
    </row>
    <row r="133" spans="1:24" ht="12.75">
      <c r="A133" s="3"/>
      <c r="B133" s="93" t="s">
        <v>11</v>
      </c>
      <c r="C133" s="65" t="s">
        <v>80</v>
      </c>
      <c r="D133" s="103"/>
      <c r="E133" s="94">
        <f t="shared" si="21"/>
        <v>151</v>
      </c>
      <c r="F133" s="95"/>
      <c r="G133" s="95">
        <f t="shared" si="13"/>
        <v>29</v>
      </c>
      <c r="H133" s="95"/>
      <c r="I133" s="95">
        <f t="shared" si="14"/>
        <v>0</v>
      </c>
      <c r="J133" s="95"/>
      <c r="K133" s="95">
        <f t="shared" si="15"/>
        <v>14</v>
      </c>
      <c r="L133" s="95"/>
      <c r="M133" s="95">
        <f t="shared" si="16"/>
        <v>16</v>
      </c>
      <c r="N133" s="95"/>
      <c r="O133" s="95">
        <f t="shared" si="17"/>
        <v>15</v>
      </c>
      <c r="P133" s="95"/>
      <c r="Q133" s="95">
        <f t="shared" si="18"/>
        <v>26</v>
      </c>
      <c r="R133" s="95"/>
      <c r="S133" s="95">
        <f t="shared" si="19"/>
        <v>20</v>
      </c>
      <c r="T133" s="95"/>
      <c r="U133" s="95">
        <f t="shared" si="20"/>
        <v>31</v>
      </c>
      <c r="V133" s="112"/>
      <c r="X133" s="20"/>
    </row>
    <row r="134" spans="1:24" ht="12.75">
      <c r="A134" s="3"/>
      <c r="B134" s="93" t="s">
        <v>12</v>
      </c>
      <c r="C134" s="65" t="s">
        <v>165</v>
      </c>
      <c r="D134" s="104"/>
      <c r="E134" s="94">
        <f t="shared" si="21"/>
        <v>83</v>
      </c>
      <c r="F134" s="95"/>
      <c r="G134" s="95">
        <f t="shared" si="13"/>
        <v>0</v>
      </c>
      <c r="H134" s="95"/>
      <c r="I134" s="95">
        <f t="shared" si="14"/>
        <v>0</v>
      </c>
      <c r="J134" s="95"/>
      <c r="K134" s="95">
        <f t="shared" si="15"/>
        <v>0</v>
      </c>
      <c r="L134" s="95"/>
      <c r="M134" s="95">
        <f t="shared" si="16"/>
        <v>20</v>
      </c>
      <c r="N134" s="95"/>
      <c r="O134" s="95">
        <f t="shared" si="17"/>
        <v>38</v>
      </c>
      <c r="P134" s="95"/>
      <c r="Q134" s="95">
        <f t="shared" si="18"/>
        <v>6</v>
      </c>
      <c r="R134" s="95"/>
      <c r="S134" s="95">
        <f t="shared" si="19"/>
        <v>0</v>
      </c>
      <c r="T134" s="95"/>
      <c r="U134" s="95">
        <f t="shared" si="20"/>
        <v>19</v>
      </c>
      <c r="V134" s="112"/>
      <c r="X134" s="20"/>
    </row>
    <row r="135" spans="1:24" ht="12.75">
      <c r="A135" s="3"/>
      <c r="B135" s="93" t="s">
        <v>13</v>
      </c>
      <c r="C135" s="64" t="s">
        <v>0</v>
      </c>
      <c r="D135" s="103"/>
      <c r="E135" s="94">
        <f t="shared" si="21"/>
        <v>49</v>
      </c>
      <c r="F135" s="95"/>
      <c r="G135" s="95">
        <f t="shared" si="13"/>
        <v>0</v>
      </c>
      <c r="H135" s="95"/>
      <c r="I135" s="95"/>
      <c r="J135" s="95"/>
      <c r="K135" s="95">
        <f t="shared" si="15"/>
        <v>49</v>
      </c>
      <c r="L135" s="95"/>
      <c r="M135" s="95">
        <f t="shared" si="16"/>
        <v>0</v>
      </c>
      <c r="N135" s="95"/>
      <c r="O135" s="95">
        <f t="shared" si="17"/>
        <v>0</v>
      </c>
      <c r="P135" s="95"/>
      <c r="Q135" s="95">
        <f t="shared" si="18"/>
        <v>0</v>
      </c>
      <c r="R135" s="95"/>
      <c r="S135" s="95">
        <f t="shared" si="19"/>
        <v>0</v>
      </c>
      <c r="T135" s="95"/>
      <c r="U135" s="95">
        <f t="shared" si="20"/>
        <v>0</v>
      </c>
      <c r="V135" s="112"/>
      <c r="X135" s="20"/>
    </row>
    <row r="136" spans="1:24" ht="12.75">
      <c r="A136" s="3"/>
      <c r="B136" s="93" t="s">
        <v>14</v>
      </c>
      <c r="C136" s="63" t="s">
        <v>55</v>
      </c>
      <c r="D136" s="103"/>
      <c r="E136" s="94">
        <f t="shared" si="21"/>
        <v>15</v>
      </c>
      <c r="F136" s="95"/>
      <c r="G136" s="95">
        <f t="shared" si="13"/>
        <v>0</v>
      </c>
      <c r="H136" s="95"/>
      <c r="I136" s="95">
        <f>SUMIF($C$9:$U$125,C136,$I$9:$I$125)</f>
        <v>0</v>
      </c>
      <c r="J136" s="95"/>
      <c r="K136" s="95">
        <f t="shared" si="15"/>
        <v>0</v>
      </c>
      <c r="L136" s="95"/>
      <c r="M136" s="95">
        <f t="shared" si="16"/>
        <v>0</v>
      </c>
      <c r="N136" s="95"/>
      <c r="O136" s="95">
        <f t="shared" si="17"/>
        <v>7</v>
      </c>
      <c r="P136" s="95"/>
      <c r="Q136" s="95">
        <f t="shared" si="18"/>
        <v>0</v>
      </c>
      <c r="R136" s="95"/>
      <c r="S136" s="95">
        <f t="shared" si="19"/>
        <v>0</v>
      </c>
      <c r="T136" s="95"/>
      <c r="U136" s="95">
        <f t="shared" si="20"/>
        <v>8</v>
      </c>
      <c r="V136" s="112"/>
      <c r="X136" s="20"/>
    </row>
    <row r="137" spans="1:24" ht="12.75">
      <c r="A137" s="5"/>
      <c r="B137" s="93" t="s">
        <v>35</v>
      </c>
      <c r="C137" s="63" t="s">
        <v>16</v>
      </c>
      <c r="D137" s="103"/>
      <c r="E137" s="94">
        <f t="shared" si="21"/>
        <v>9</v>
      </c>
      <c r="F137" s="95"/>
      <c r="G137" s="95">
        <f t="shared" si="13"/>
        <v>0</v>
      </c>
      <c r="H137" s="95"/>
      <c r="I137" s="95">
        <f>SUMIF($C$9:$U$125,C137,$I$9:$I$125)</f>
        <v>0</v>
      </c>
      <c r="J137" s="95"/>
      <c r="K137" s="95">
        <f t="shared" si="15"/>
        <v>0</v>
      </c>
      <c r="L137" s="95"/>
      <c r="M137" s="95">
        <f t="shared" si="16"/>
        <v>0</v>
      </c>
      <c r="N137" s="95"/>
      <c r="O137" s="95">
        <f t="shared" si="17"/>
        <v>9</v>
      </c>
      <c r="P137" s="95"/>
      <c r="Q137" s="95">
        <f t="shared" si="18"/>
        <v>0</v>
      </c>
      <c r="R137" s="95"/>
      <c r="S137" s="95">
        <f t="shared" si="19"/>
        <v>0</v>
      </c>
      <c r="T137" s="95"/>
      <c r="U137" s="95">
        <f t="shared" si="20"/>
        <v>0</v>
      </c>
      <c r="V137" s="112">
        <f>SUMIF($C$9:$C$125,C137,$V$9:$V$125)</f>
        <v>0</v>
      </c>
      <c r="X137" s="20"/>
    </row>
    <row r="138" spans="1:24" ht="12.75">
      <c r="A138" s="195"/>
      <c r="B138" s="113" t="s">
        <v>39</v>
      </c>
      <c r="C138" s="114" t="s">
        <v>125</v>
      </c>
      <c r="D138" s="196"/>
      <c r="E138" s="197">
        <f t="shared" si="21"/>
        <v>7</v>
      </c>
      <c r="F138" s="96"/>
      <c r="G138" s="96"/>
      <c r="H138" s="96"/>
      <c r="I138" s="96">
        <f>SUMIF($C$9:$U$125,C138,$I$9:$I$125)</f>
        <v>0</v>
      </c>
      <c r="J138" s="96"/>
      <c r="K138" s="96">
        <f t="shared" si="15"/>
        <v>7</v>
      </c>
      <c r="L138" s="96"/>
      <c r="M138" s="96">
        <f t="shared" si="16"/>
        <v>0</v>
      </c>
      <c r="N138" s="96"/>
      <c r="O138" s="96">
        <f t="shared" si="17"/>
        <v>0</v>
      </c>
      <c r="P138" s="96"/>
      <c r="Q138" s="96">
        <f t="shared" si="18"/>
        <v>0</v>
      </c>
      <c r="R138" s="96"/>
      <c r="S138" s="96">
        <f t="shared" si="19"/>
        <v>0</v>
      </c>
      <c r="T138" s="96"/>
      <c r="U138" s="96">
        <f t="shared" si="20"/>
        <v>0</v>
      </c>
      <c r="V138" s="140">
        <f>SUMIF($C$9:$C$125,C138,$V$9:$V$125)</f>
        <v>0</v>
      </c>
      <c r="X138" s="20"/>
    </row>
    <row r="139" spans="1:24" ht="12.75">
      <c r="A139" s="4"/>
      <c r="B139" s="97"/>
      <c r="C139" s="98"/>
      <c r="D139" s="193"/>
      <c r="E139" s="194">
        <f>SUM(E128:E138)</f>
        <v>3268</v>
      </c>
      <c r="F139" s="99"/>
      <c r="G139" s="100">
        <f>SUM(G128:G138)</f>
        <v>453</v>
      </c>
      <c r="H139" s="100"/>
      <c r="I139" s="100">
        <f>SUM(I128:I138)</f>
        <v>345</v>
      </c>
      <c r="J139" s="100"/>
      <c r="K139" s="100">
        <f>SUM(K128:K138)</f>
        <v>296</v>
      </c>
      <c r="L139" s="100"/>
      <c r="M139" s="100">
        <f>SUM(M128:M138)</f>
        <v>344</v>
      </c>
      <c r="N139" s="100"/>
      <c r="O139" s="100">
        <f>SUM(O128:O138)</f>
        <v>413</v>
      </c>
      <c r="P139" s="100"/>
      <c r="Q139" s="100">
        <f>SUM(Q128:Q136)</f>
        <v>404</v>
      </c>
      <c r="R139" s="100"/>
      <c r="S139" s="100">
        <f>SUM(S128:S136)</f>
        <v>341</v>
      </c>
      <c r="T139" s="100"/>
      <c r="U139" s="100">
        <f>SUM(U128:U138)</f>
        <v>617</v>
      </c>
      <c r="V139" s="26">
        <f>SUM(V128:V138)</f>
        <v>55</v>
      </c>
      <c r="X139" s="21"/>
    </row>
    <row r="140" spans="2:3" ht="12.75">
      <c r="B140" s="27"/>
      <c r="C140" s="27"/>
    </row>
  </sheetData>
  <sheetProtection/>
  <mergeCells count="69">
    <mergeCell ref="T7:U7"/>
    <mergeCell ref="B2:C7"/>
    <mergeCell ref="A2:A7"/>
    <mergeCell ref="N6:O6"/>
    <mergeCell ref="P7:Q7"/>
    <mergeCell ref="N7:O7"/>
    <mergeCell ref="P4:Q4"/>
    <mergeCell ref="P5:Q5"/>
    <mergeCell ref="J6:K6"/>
    <mergeCell ref="P6:Q6"/>
    <mergeCell ref="F1:G1"/>
    <mergeCell ref="L1:M1"/>
    <mergeCell ref="J1:K1"/>
    <mergeCell ref="H5:I5"/>
    <mergeCell ref="N3:O3"/>
    <mergeCell ref="T1:U1"/>
    <mergeCell ref="P1:Q1"/>
    <mergeCell ref="N1:O1"/>
    <mergeCell ref="N4:O4"/>
    <mergeCell ref="N5:O5"/>
    <mergeCell ref="H1:I1"/>
    <mergeCell ref="D1:D8"/>
    <mergeCell ref="H4:I4"/>
    <mergeCell ref="L4:M4"/>
    <mergeCell ref="R7:S7"/>
    <mergeCell ref="R1:S1"/>
    <mergeCell ref="L5:M5"/>
    <mergeCell ref="L6:M6"/>
    <mergeCell ref="L7:M7"/>
    <mergeCell ref="H6:I6"/>
    <mergeCell ref="H7:I7"/>
    <mergeCell ref="R4:S4"/>
    <mergeCell ref="R5:S5"/>
    <mergeCell ref="R6:S6"/>
    <mergeCell ref="V1:V8"/>
    <mergeCell ref="F4:G4"/>
    <mergeCell ref="F5:G5"/>
    <mergeCell ref="F6:G6"/>
    <mergeCell ref="F7:G7"/>
    <mergeCell ref="J4:K4"/>
    <mergeCell ref="J5:K5"/>
    <mergeCell ref="L2:M2"/>
    <mergeCell ref="N2:O2"/>
    <mergeCell ref="F3:G3"/>
    <mergeCell ref="H3:I3"/>
    <mergeCell ref="J3:K3"/>
    <mergeCell ref="L3:M3"/>
    <mergeCell ref="B81:C81"/>
    <mergeCell ref="B86:C86"/>
    <mergeCell ref="P3:Q3"/>
    <mergeCell ref="R3:S3"/>
    <mergeCell ref="P2:Q2"/>
    <mergeCell ref="R2:S2"/>
    <mergeCell ref="J7:K7"/>
    <mergeCell ref="F2:G2"/>
    <mergeCell ref="H2:I2"/>
    <mergeCell ref="J2:K2"/>
    <mergeCell ref="B8:C8"/>
    <mergeCell ref="B15:C15"/>
    <mergeCell ref="B30:C30"/>
    <mergeCell ref="B37:C37"/>
    <mergeCell ref="B62:C62"/>
    <mergeCell ref="B68:C68"/>
    <mergeCell ref="B98:C98"/>
    <mergeCell ref="B103:C103"/>
    <mergeCell ref="B114:C114"/>
    <mergeCell ref="B118:C118"/>
    <mergeCell ref="B127:C127"/>
    <mergeCell ref="B126:C126"/>
  </mergeCells>
  <printOptions horizontalCentered="1"/>
  <pageMargins left="0.39" right="0.39" top="0.79" bottom="0.79" header="0.51" footer="0.51"/>
  <pageSetup orientation="landscape" paperSize="9" scale="90" r:id="rId1"/>
  <rowBreaks count="4" manualBreakCount="4">
    <brk id="80" max="255" man="1"/>
    <brk id="97" max="255" man="1"/>
    <brk id="113" max="255" man="1"/>
    <brk id="12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X140"/>
  <sheetViews>
    <sheetView showZeros="0" zoomScalePageLayoutView="0" workbookViewId="0" topLeftCell="A1">
      <pane ySplit="8" topLeftCell="A9" activePane="bottomLeft" state="frozen"/>
      <selection pane="topLeft" activeCell="A1" sqref="A1"/>
      <selection pane="bottomLeft" activeCell="C142" sqref="C142"/>
    </sheetView>
  </sheetViews>
  <sheetFormatPr defaultColWidth="11.421875" defaultRowHeight="12.75"/>
  <cols>
    <col min="1" max="1" width="3.28125" style="0" customWidth="1"/>
    <col min="2" max="2" width="20.421875" style="0" customWidth="1"/>
    <col min="3" max="3" width="38.00390625" style="0" customWidth="1"/>
    <col min="4" max="4" width="2.421875" style="147" customWidth="1"/>
    <col min="5" max="5" width="4.7109375" style="0" customWidth="1"/>
    <col min="6" max="21" width="3.8515625" style="147" customWidth="1"/>
    <col min="22" max="22" width="3.421875" style="0" customWidth="1"/>
    <col min="23" max="23" width="0" style="0" hidden="1" customWidth="1"/>
    <col min="24" max="24" width="7.421875" style="0" customWidth="1"/>
    <col min="25" max="25" width="5.28125" style="0" customWidth="1"/>
    <col min="26" max="26" width="4.7109375" style="0" customWidth="1"/>
  </cols>
  <sheetData>
    <row r="1" spans="1:22" ht="87" customHeight="1">
      <c r="A1" s="54"/>
      <c r="B1" s="55" t="s">
        <v>1</v>
      </c>
      <c r="C1" s="55" t="s">
        <v>2</v>
      </c>
      <c r="D1" s="229" t="s">
        <v>36</v>
      </c>
      <c r="E1" s="30"/>
      <c r="F1" s="236" t="s">
        <v>93</v>
      </c>
      <c r="G1" s="233"/>
      <c r="H1" s="227" t="s">
        <v>147</v>
      </c>
      <c r="I1" s="228"/>
      <c r="J1" s="236" t="s">
        <v>97</v>
      </c>
      <c r="K1" s="233"/>
      <c r="L1" s="227" t="s">
        <v>148</v>
      </c>
      <c r="M1" s="228"/>
      <c r="N1" s="236" t="s">
        <v>98</v>
      </c>
      <c r="O1" s="233"/>
      <c r="P1" s="236" t="s">
        <v>99</v>
      </c>
      <c r="Q1" s="233"/>
      <c r="R1" s="232" t="s">
        <v>100</v>
      </c>
      <c r="S1" s="233"/>
      <c r="T1" s="236" t="s">
        <v>101</v>
      </c>
      <c r="U1" s="233"/>
      <c r="V1" s="222" t="s">
        <v>37</v>
      </c>
    </row>
    <row r="2" spans="1:22" ht="12.75" customHeight="1">
      <c r="A2" s="243"/>
      <c r="B2" s="237" t="s">
        <v>162</v>
      </c>
      <c r="C2" s="238"/>
      <c r="D2" s="230"/>
      <c r="E2" s="51">
        <v>9</v>
      </c>
      <c r="F2" s="216"/>
      <c r="G2" s="217"/>
      <c r="H2" s="216"/>
      <c r="I2" s="217"/>
      <c r="J2" s="214"/>
      <c r="K2" s="215"/>
      <c r="L2" s="214"/>
      <c r="M2" s="215"/>
      <c r="N2" s="214"/>
      <c r="O2" s="215"/>
      <c r="P2" s="214"/>
      <c r="Q2" s="215"/>
      <c r="R2" s="216"/>
      <c r="S2" s="217"/>
      <c r="T2" s="165"/>
      <c r="U2" s="165"/>
      <c r="V2" s="223"/>
    </row>
    <row r="3" spans="1:22" ht="12.75" customHeight="1">
      <c r="A3" s="244"/>
      <c r="B3" s="239"/>
      <c r="C3" s="240"/>
      <c r="D3" s="230"/>
      <c r="E3" s="52">
        <v>11</v>
      </c>
      <c r="F3" s="220"/>
      <c r="G3" s="221"/>
      <c r="H3" s="216"/>
      <c r="I3" s="217"/>
      <c r="J3" s="214"/>
      <c r="K3" s="215"/>
      <c r="L3" s="214"/>
      <c r="M3" s="215"/>
      <c r="N3" s="214"/>
      <c r="O3" s="215"/>
      <c r="P3" s="214"/>
      <c r="Q3" s="215"/>
      <c r="R3" s="216"/>
      <c r="S3" s="217"/>
      <c r="T3" s="166"/>
      <c r="U3" s="166"/>
      <c r="V3" s="223"/>
    </row>
    <row r="4" spans="1:22" ht="12.75" customHeight="1">
      <c r="A4" s="244"/>
      <c r="B4" s="239"/>
      <c r="C4" s="240"/>
      <c r="D4" s="231"/>
      <c r="E4" s="52">
        <v>13</v>
      </c>
      <c r="F4" s="216"/>
      <c r="G4" s="217"/>
      <c r="H4" s="216"/>
      <c r="I4" s="217"/>
      <c r="J4" s="214"/>
      <c r="K4" s="215"/>
      <c r="L4" s="214"/>
      <c r="M4" s="215"/>
      <c r="N4" s="214"/>
      <c r="O4" s="215"/>
      <c r="P4" s="214"/>
      <c r="Q4" s="215"/>
      <c r="R4" s="216"/>
      <c r="S4" s="217"/>
      <c r="T4" s="166"/>
      <c r="U4" s="166"/>
      <c r="V4" s="223"/>
    </row>
    <row r="5" spans="1:22" ht="12.75" customHeight="1">
      <c r="A5" s="244"/>
      <c r="B5" s="239"/>
      <c r="C5" s="240"/>
      <c r="D5" s="231"/>
      <c r="E5" s="52">
        <v>15</v>
      </c>
      <c r="F5" s="220"/>
      <c r="G5" s="221"/>
      <c r="H5" s="216"/>
      <c r="I5" s="217"/>
      <c r="J5" s="214"/>
      <c r="K5" s="215"/>
      <c r="L5" s="214"/>
      <c r="M5" s="215"/>
      <c r="N5" s="214"/>
      <c r="O5" s="215"/>
      <c r="P5" s="214"/>
      <c r="Q5" s="215"/>
      <c r="R5" s="216"/>
      <c r="S5" s="217"/>
      <c r="T5" s="166"/>
      <c r="U5" s="166"/>
      <c r="V5" s="223"/>
    </row>
    <row r="6" spans="1:22" ht="12.75" customHeight="1">
      <c r="A6" s="244"/>
      <c r="B6" s="239"/>
      <c r="C6" s="240"/>
      <c r="D6" s="231"/>
      <c r="E6" s="52">
        <v>17</v>
      </c>
      <c r="F6" s="220"/>
      <c r="G6" s="221"/>
      <c r="H6" s="216"/>
      <c r="I6" s="217"/>
      <c r="J6" s="234"/>
      <c r="K6" s="235"/>
      <c r="L6" s="234"/>
      <c r="M6" s="235"/>
      <c r="N6" s="218" t="s">
        <v>95</v>
      </c>
      <c r="O6" s="219"/>
      <c r="P6" s="214"/>
      <c r="Q6" s="215"/>
      <c r="R6" s="216"/>
      <c r="S6" s="217"/>
      <c r="T6" s="166"/>
      <c r="U6" s="166"/>
      <c r="V6" s="223"/>
    </row>
    <row r="7" spans="1:22" ht="12.75" customHeight="1">
      <c r="A7" s="245"/>
      <c r="B7" s="241"/>
      <c r="C7" s="242"/>
      <c r="D7" s="231"/>
      <c r="E7" s="53" t="s">
        <v>3</v>
      </c>
      <c r="F7" s="225"/>
      <c r="G7" s="226"/>
      <c r="H7" s="216"/>
      <c r="I7" s="217"/>
      <c r="J7" s="218" t="s">
        <v>94</v>
      </c>
      <c r="K7" s="219"/>
      <c r="L7" s="234"/>
      <c r="M7" s="235"/>
      <c r="N7" s="218" t="s">
        <v>96</v>
      </c>
      <c r="O7" s="219"/>
      <c r="P7" s="214"/>
      <c r="Q7" s="215"/>
      <c r="R7" s="214"/>
      <c r="S7" s="215"/>
      <c r="T7" s="214"/>
      <c r="U7" s="215"/>
      <c r="V7" s="223"/>
    </row>
    <row r="8" spans="1:22" ht="37.5" customHeight="1">
      <c r="A8" s="13"/>
      <c r="B8" s="210" t="s">
        <v>149</v>
      </c>
      <c r="C8" s="211"/>
      <c r="D8" s="231"/>
      <c r="E8" s="62" t="s">
        <v>161</v>
      </c>
      <c r="F8" s="156" t="s">
        <v>4</v>
      </c>
      <c r="G8" s="60" t="s">
        <v>5</v>
      </c>
      <c r="H8" s="156" t="s">
        <v>4</v>
      </c>
      <c r="I8" s="60" t="s">
        <v>5</v>
      </c>
      <c r="J8" s="156" t="s">
        <v>4</v>
      </c>
      <c r="K8" s="60" t="s">
        <v>5</v>
      </c>
      <c r="L8" s="156" t="s">
        <v>4</v>
      </c>
      <c r="M8" s="60" t="s">
        <v>5</v>
      </c>
      <c r="N8" s="156" t="s">
        <v>4</v>
      </c>
      <c r="O8" s="60" t="s">
        <v>5</v>
      </c>
      <c r="P8" s="156" t="s">
        <v>4</v>
      </c>
      <c r="Q8" s="60" t="s">
        <v>5</v>
      </c>
      <c r="R8" s="156" t="s">
        <v>4</v>
      </c>
      <c r="S8" s="60" t="s">
        <v>5</v>
      </c>
      <c r="T8" s="156" t="s">
        <v>4</v>
      </c>
      <c r="U8" s="61" t="s">
        <v>5</v>
      </c>
      <c r="V8" s="224"/>
    </row>
    <row r="9" spans="1:22" ht="12" customHeight="1">
      <c r="A9" s="56" t="s">
        <v>6</v>
      </c>
      <c r="B9" s="31" t="s">
        <v>74</v>
      </c>
      <c r="C9" s="64" t="s">
        <v>177</v>
      </c>
      <c r="D9" s="101">
        <f aca="true" t="shared" si="0" ref="D9:D48">COUNTIF(F9:U9,"*)")</f>
        <v>1</v>
      </c>
      <c r="E9" s="69">
        <f aca="true" t="shared" si="1" ref="E9:E14">SUM(G9+I9+K9+M9+O9+Q9+S9+U9)</f>
        <v>67</v>
      </c>
      <c r="F9" s="148">
        <v>2</v>
      </c>
      <c r="G9" s="70">
        <v>8</v>
      </c>
      <c r="H9" s="157">
        <v>1</v>
      </c>
      <c r="I9" s="71">
        <v>10</v>
      </c>
      <c r="J9" s="148">
        <v>3</v>
      </c>
      <c r="K9" s="71">
        <v>9</v>
      </c>
      <c r="L9" s="148">
        <v>3</v>
      </c>
      <c r="M9" s="70">
        <v>8</v>
      </c>
      <c r="N9" s="157" t="s">
        <v>184</v>
      </c>
      <c r="O9" s="70"/>
      <c r="P9" s="157">
        <v>2</v>
      </c>
      <c r="Q9" s="70">
        <v>8</v>
      </c>
      <c r="R9" s="157">
        <v>2</v>
      </c>
      <c r="S9" s="70">
        <v>10</v>
      </c>
      <c r="T9" s="157">
        <v>3</v>
      </c>
      <c r="U9" s="72">
        <v>14</v>
      </c>
      <c r="V9" s="105">
        <v>2</v>
      </c>
    </row>
    <row r="10" spans="1:22" ht="12" customHeight="1">
      <c r="A10" s="56" t="s">
        <v>7</v>
      </c>
      <c r="B10" s="31" t="s">
        <v>75</v>
      </c>
      <c r="C10" s="64" t="s">
        <v>76</v>
      </c>
      <c r="D10" s="101">
        <f t="shared" si="0"/>
        <v>1</v>
      </c>
      <c r="E10" s="69">
        <f t="shared" si="1"/>
        <v>65</v>
      </c>
      <c r="F10" s="149">
        <v>1</v>
      </c>
      <c r="G10" s="73">
        <v>10</v>
      </c>
      <c r="H10" s="154">
        <v>2</v>
      </c>
      <c r="I10" s="74">
        <v>8</v>
      </c>
      <c r="J10" s="149">
        <v>4</v>
      </c>
      <c r="K10" s="75">
        <v>7</v>
      </c>
      <c r="L10" s="154">
        <v>2</v>
      </c>
      <c r="M10" s="76">
        <v>10</v>
      </c>
      <c r="N10" s="154" t="s">
        <v>185</v>
      </c>
      <c r="O10" s="76"/>
      <c r="P10" s="154">
        <v>1</v>
      </c>
      <c r="Q10" s="76">
        <v>10</v>
      </c>
      <c r="R10" s="154">
        <v>3</v>
      </c>
      <c r="S10" s="76">
        <v>8</v>
      </c>
      <c r="T10" s="154">
        <v>5</v>
      </c>
      <c r="U10" s="75">
        <v>12</v>
      </c>
      <c r="V10" s="106">
        <v>3</v>
      </c>
    </row>
    <row r="11" spans="1:22" ht="12" customHeight="1">
      <c r="A11" s="56" t="s">
        <v>8</v>
      </c>
      <c r="B11" s="31" t="s">
        <v>178</v>
      </c>
      <c r="C11" s="65" t="s">
        <v>59</v>
      </c>
      <c r="D11" s="101">
        <f t="shared" si="0"/>
        <v>1</v>
      </c>
      <c r="E11" s="69">
        <f t="shared" si="1"/>
        <v>18</v>
      </c>
      <c r="F11" s="150" t="s">
        <v>72</v>
      </c>
      <c r="G11" s="76"/>
      <c r="H11" s="154" t="s">
        <v>186</v>
      </c>
      <c r="I11" s="74"/>
      <c r="J11" s="150" t="s">
        <v>72</v>
      </c>
      <c r="K11" s="74"/>
      <c r="L11" s="150" t="s">
        <v>72</v>
      </c>
      <c r="M11" s="76"/>
      <c r="N11" s="154" t="s">
        <v>72</v>
      </c>
      <c r="O11" s="76"/>
      <c r="P11" s="154" t="s">
        <v>72</v>
      </c>
      <c r="Q11" s="76"/>
      <c r="R11" s="154" t="s">
        <v>72</v>
      </c>
      <c r="S11" s="76"/>
      <c r="T11" s="154">
        <v>1</v>
      </c>
      <c r="U11" s="75">
        <v>18</v>
      </c>
      <c r="V11" s="106">
        <f>'U 9'!V11</f>
        <v>0</v>
      </c>
    </row>
    <row r="12" spans="1:22" ht="12" customHeight="1">
      <c r="A12" s="56" t="s">
        <v>9</v>
      </c>
      <c r="B12" s="31" t="s">
        <v>179</v>
      </c>
      <c r="C12" s="65" t="s">
        <v>59</v>
      </c>
      <c r="D12" s="101">
        <f t="shared" si="0"/>
        <v>1</v>
      </c>
      <c r="E12" s="69">
        <f t="shared" si="1"/>
        <v>10</v>
      </c>
      <c r="F12" s="149" t="s">
        <v>72</v>
      </c>
      <c r="G12" s="73"/>
      <c r="H12" s="154" t="s">
        <v>186</v>
      </c>
      <c r="I12" s="74"/>
      <c r="J12" s="149" t="s">
        <v>72</v>
      </c>
      <c r="K12" s="75"/>
      <c r="L12" s="149" t="s">
        <v>72</v>
      </c>
      <c r="M12" s="73"/>
      <c r="N12" s="154" t="s">
        <v>72</v>
      </c>
      <c r="O12" s="76"/>
      <c r="P12" s="154" t="s">
        <v>72</v>
      </c>
      <c r="Q12" s="76"/>
      <c r="R12" s="154" t="s">
        <v>72</v>
      </c>
      <c r="S12" s="76"/>
      <c r="T12" s="154">
        <v>7</v>
      </c>
      <c r="U12" s="75">
        <v>10</v>
      </c>
      <c r="V12" s="106">
        <f>'U 9'!V12</f>
        <v>0</v>
      </c>
    </row>
    <row r="13" spans="1:22" ht="12" customHeight="1">
      <c r="A13" s="56" t="s">
        <v>10</v>
      </c>
      <c r="B13" s="31" t="s">
        <v>170</v>
      </c>
      <c r="C13" s="64" t="s">
        <v>55</v>
      </c>
      <c r="D13" s="101">
        <f t="shared" si="0"/>
        <v>1</v>
      </c>
      <c r="E13" s="69">
        <f t="shared" si="1"/>
        <v>7</v>
      </c>
      <c r="F13" s="151" t="s">
        <v>72</v>
      </c>
      <c r="G13" s="76"/>
      <c r="H13" s="154" t="s">
        <v>186</v>
      </c>
      <c r="I13" s="74"/>
      <c r="J13" s="151" t="s">
        <v>72</v>
      </c>
      <c r="K13" s="74"/>
      <c r="L13" s="151" t="s">
        <v>72</v>
      </c>
      <c r="M13" s="76"/>
      <c r="N13" s="154">
        <v>12</v>
      </c>
      <c r="O13" s="76">
        <v>7</v>
      </c>
      <c r="P13" s="154" t="s">
        <v>72</v>
      </c>
      <c r="Q13" s="76"/>
      <c r="R13" s="154" t="s">
        <v>72</v>
      </c>
      <c r="S13" s="76"/>
      <c r="T13" s="154" t="s">
        <v>72</v>
      </c>
      <c r="U13" s="75"/>
      <c r="V13" s="106">
        <f>'U 9'!V13</f>
        <v>0</v>
      </c>
    </row>
    <row r="14" spans="1:22" ht="12.75">
      <c r="A14" s="56"/>
      <c r="B14" s="45"/>
      <c r="C14" s="114"/>
      <c r="D14" s="141">
        <f t="shared" si="0"/>
        <v>0</v>
      </c>
      <c r="E14" s="119">
        <f t="shared" si="1"/>
        <v>0</v>
      </c>
      <c r="F14" s="155"/>
      <c r="G14" s="167"/>
      <c r="H14" s="155"/>
      <c r="I14" s="168"/>
      <c r="J14" s="155"/>
      <c r="K14" s="168"/>
      <c r="L14" s="155"/>
      <c r="M14" s="167"/>
      <c r="N14" s="155"/>
      <c r="O14" s="167"/>
      <c r="P14" s="155"/>
      <c r="Q14" s="167"/>
      <c r="R14" s="155"/>
      <c r="S14" s="167"/>
      <c r="T14" s="155"/>
      <c r="U14" s="169"/>
      <c r="V14" s="115">
        <f>'U 9'!V14</f>
        <v>0</v>
      </c>
    </row>
    <row r="15" spans="1:22" ht="36.75" customHeight="1">
      <c r="A15" s="28"/>
      <c r="B15" s="204" t="s">
        <v>150</v>
      </c>
      <c r="C15" s="205"/>
      <c r="D15" s="142">
        <f t="shared" si="0"/>
        <v>0</v>
      </c>
      <c r="E15" s="121" t="s">
        <v>161</v>
      </c>
      <c r="F15" s="152" t="s">
        <v>4</v>
      </c>
      <c r="G15" s="122" t="s">
        <v>5</v>
      </c>
      <c r="H15" s="152" t="s">
        <v>4</v>
      </c>
      <c r="I15" s="122" t="s">
        <v>5</v>
      </c>
      <c r="J15" s="152" t="s">
        <v>4</v>
      </c>
      <c r="K15" s="122" t="s">
        <v>5</v>
      </c>
      <c r="L15" s="152" t="s">
        <v>4</v>
      </c>
      <c r="M15" s="122" t="s">
        <v>5</v>
      </c>
      <c r="N15" s="152" t="s">
        <v>4</v>
      </c>
      <c r="O15" s="122" t="s">
        <v>5</v>
      </c>
      <c r="P15" s="152" t="s">
        <v>4</v>
      </c>
      <c r="Q15" s="122" t="s">
        <v>5</v>
      </c>
      <c r="R15" s="152" t="s">
        <v>4</v>
      </c>
      <c r="S15" s="122" t="s">
        <v>5</v>
      </c>
      <c r="T15" s="152" t="s">
        <v>4</v>
      </c>
      <c r="U15" s="123" t="s">
        <v>5</v>
      </c>
      <c r="V15" s="107">
        <f>'U 9'!V15</f>
        <v>0</v>
      </c>
    </row>
    <row r="16" spans="1:22" ht="12.75">
      <c r="A16" s="56" t="s">
        <v>6</v>
      </c>
      <c r="B16" s="120" t="s">
        <v>78</v>
      </c>
      <c r="C16" s="83" t="s">
        <v>49</v>
      </c>
      <c r="D16" s="101">
        <f t="shared" si="0"/>
        <v>1</v>
      </c>
      <c r="E16" s="80">
        <f>SUM(G16+I16+K16+M16+O16+Q16+S16+U16)</f>
        <v>107</v>
      </c>
      <c r="F16" s="150">
        <v>2</v>
      </c>
      <c r="G16" s="86">
        <v>12</v>
      </c>
      <c r="H16" s="150">
        <v>1</v>
      </c>
      <c r="I16" s="86">
        <v>13</v>
      </c>
      <c r="J16" s="151">
        <v>1</v>
      </c>
      <c r="K16" s="86">
        <v>20</v>
      </c>
      <c r="L16" s="151">
        <v>1</v>
      </c>
      <c r="M16" s="86">
        <v>15</v>
      </c>
      <c r="N16" s="150">
        <v>1</v>
      </c>
      <c r="O16" s="86">
        <v>20</v>
      </c>
      <c r="P16" s="150">
        <v>1</v>
      </c>
      <c r="Q16" s="86">
        <v>12</v>
      </c>
      <c r="R16" s="150">
        <v>1</v>
      </c>
      <c r="S16" s="86">
        <v>15</v>
      </c>
      <c r="T16" s="150" t="s">
        <v>186</v>
      </c>
      <c r="U16" s="92"/>
      <c r="V16" s="108">
        <f>'U 9'!V16</f>
        <v>0</v>
      </c>
    </row>
    <row r="17" spans="1:22" ht="12.75">
      <c r="A17" s="56" t="s">
        <v>7</v>
      </c>
      <c r="B17" s="31" t="s">
        <v>79</v>
      </c>
      <c r="C17" s="66" t="s">
        <v>80</v>
      </c>
      <c r="D17" s="101">
        <f t="shared" si="0"/>
        <v>1</v>
      </c>
      <c r="E17" s="77">
        <f aca="true" t="shared" si="2" ref="E17:E29">SUM(G17+I17+K17+M17+O17+Q17+S17+U17)</f>
        <v>82</v>
      </c>
      <c r="F17" s="153">
        <v>1</v>
      </c>
      <c r="G17" s="78">
        <v>14</v>
      </c>
      <c r="H17" s="153" t="s">
        <v>186</v>
      </c>
      <c r="I17" s="78"/>
      <c r="J17" s="151">
        <v>5</v>
      </c>
      <c r="K17" s="78">
        <v>14</v>
      </c>
      <c r="L17" s="151">
        <v>4</v>
      </c>
      <c r="M17" s="78">
        <v>9</v>
      </c>
      <c r="N17" s="153">
        <v>4</v>
      </c>
      <c r="O17" s="78">
        <v>15</v>
      </c>
      <c r="P17" s="153">
        <v>3</v>
      </c>
      <c r="Q17" s="78">
        <v>8</v>
      </c>
      <c r="R17" s="153">
        <v>2</v>
      </c>
      <c r="S17" s="78">
        <v>13</v>
      </c>
      <c r="T17" s="153">
        <v>3</v>
      </c>
      <c r="U17" s="79">
        <v>9</v>
      </c>
      <c r="V17" s="106">
        <f>'U 9'!V17</f>
        <v>0</v>
      </c>
    </row>
    <row r="18" spans="1:22" ht="12.75">
      <c r="A18" s="56" t="s">
        <v>8</v>
      </c>
      <c r="B18" s="33" t="s">
        <v>102</v>
      </c>
      <c r="C18" s="66" t="s">
        <v>76</v>
      </c>
      <c r="D18" s="101">
        <f t="shared" si="0"/>
        <v>1</v>
      </c>
      <c r="E18" s="77">
        <f t="shared" si="2"/>
        <v>79</v>
      </c>
      <c r="F18" s="153">
        <v>3</v>
      </c>
      <c r="G18" s="78">
        <v>10</v>
      </c>
      <c r="H18" s="153">
        <v>3</v>
      </c>
      <c r="I18" s="78">
        <v>9</v>
      </c>
      <c r="J18" s="151">
        <v>3</v>
      </c>
      <c r="K18" s="78">
        <v>16</v>
      </c>
      <c r="L18" s="151">
        <v>2</v>
      </c>
      <c r="M18" s="78">
        <v>13</v>
      </c>
      <c r="N18" s="153" t="s">
        <v>185</v>
      </c>
      <c r="O18" s="78"/>
      <c r="P18" s="153">
        <v>2</v>
      </c>
      <c r="Q18" s="78">
        <v>10</v>
      </c>
      <c r="R18" s="153">
        <v>5</v>
      </c>
      <c r="S18" s="78">
        <v>8</v>
      </c>
      <c r="T18" s="153">
        <v>1</v>
      </c>
      <c r="U18" s="79">
        <v>13</v>
      </c>
      <c r="V18" s="106">
        <v>3</v>
      </c>
    </row>
    <row r="19" spans="1:22" ht="12.75">
      <c r="A19" s="56" t="s">
        <v>9</v>
      </c>
      <c r="B19" s="31" t="s">
        <v>163</v>
      </c>
      <c r="C19" s="66" t="s">
        <v>165</v>
      </c>
      <c r="D19" s="101">
        <f t="shared" si="0"/>
        <v>1</v>
      </c>
      <c r="E19" s="77">
        <f t="shared" si="2"/>
        <v>23</v>
      </c>
      <c r="F19" s="153" t="s">
        <v>72</v>
      </c>
      <c r="G19" s="78"/>
      <c r="H19" s="153" t="s">
        <v>186</v>
      </c>
      <c r="I19" s="78"/>
      <c r="J19" s="151" t="s">
        <v>72</v>
      </c>
      <c r="K19" s="78"/>
      <c r="L19" s="151">
        <v>7</v>
      </c>
      <c r="M19" s="78">
        <v>6</v>
      </c>
      <c r="N19" s="153">
        <v>8</v>
      </c>
      <c r="O19" s="78">
        <v>11</v>
      </c>
      <c r="P19" s="153">
        <v>4</v>
      </c>
      <c r="Q19" s="78">
        <v>6</v>
      </c>
      <c r="R19" s="153" t="s">
        <v>72</v>
      </c>
      <c r="S19" s="78"/>
      <c r="T19" s="153" t="s">
        <v>72</v>
      </c>
      <c r="U19" s="79"/>
      <c r="V19" s="106">
        <f>'U 9'!V19</f>
        <v>0</v>
      </c>
    </row>
    <row r="20" spans="1:22" ht="12.75">
      <c r="A20" s="56" t="s">
        <v>10</v>
      </c>
      <c r="B20" s="31" t="s">
        <v>126</v>
      </c>
      <c r="C20" s="66" t="s">
        <v>0</v>
      </c>
      <c r="D20" s="101">
        <f t="shared" si="0"/>
        <v>1</v>
      </c>
      <c r="E20" s="77">
        <f t="shared" si="2"/>
        <v>9</v>
      </c>
      <c r="F20" s="153" t="s">
        <v>72</v>
      </c>
      <c r="G20" s="78"/>
      <c r="H20" s="153" t="s">
        <v>186</v>
      </c>
      <c r="I20" s="78"/>
      <c r="J20" s="151">
        <v>10</v>
      </c>
      <c r="K20" s="78">
        <v>9</v>
      </c>
      <c r="L20" s="151" t="s">
        <v>72</v>
      </c>
      <c r="M20" s="78"/>
      <c r="N20" s="153" t="s">
        <v>72</v>
      </c>
      <c r="O20" s="78"/>
      <c r="P20" s="153" t="s">
        <v>72</v>
      </c>
      <c r="Q20" s="78"/>
      <c r="R20" s="153" t="s">
        <v>72</v>
      </c>
      <c r="S20" s="78"/>
      <c r="T20" s="153" t="s">
        <v>72</v>
      </c>
      <c r="U20" s="79"/>
      <c r="V20" s="106">
        <f>'U 9'!V20</f>
        <v>0</v>
      </c>
    </row>
    <row r="21" spans="1:22" ht="12.75">
      <c r="A21" s="56" t="s">
        <v>11</v>
      </c>
      <c r="B21" s="31" t="s">
        <v>127</v>
      </c>
      <c r="C21" s="66" t="s">
        <v>0</v>
      </c>
      <c r="D21" s="101">
        <f t="shared" si="0"/>
        <v>1</v>
      </c>
      <c r="E21" s="77">
        <f t="shared" si="2"/>
        <v>8</v>
      </c>
      <c r="F21" s="153" t="s">
        <v>72</v>
      </c>
      <c r="G21" s="78"/>
      <c r="H21" s="153" t="s">
        <v>186</v>
      </c>
      <c r="I21" s="78"/>
      <c r="J21" s="151">
        <v>11</v>
      </c>
      <c r="K21" s="78">
        <v>8</v>
      </c>
      <c r="L21" s="151" t="s">
        <v>72</v>
      </c>
      <c r="M21" s="78"/>
      <c r="N21" s="153" t="s">
        <v>72</v>
      </c>
      <c r="O21" s="78"/>
      <c r="P21" s="153" t="s">
        <v>72</v>
      </c>
      <c r="Q21" s="78"/>
      <c r="R21" s="153" t="s">
        <v>72</v>
      </c>
      <c r="S21" s="78"/>
      <c r="T21" s="153" t="s">
        <v>72</v>
      </c>
      <c r="U21" s="79"/>
      <c r="V21" s="106">
        <f>'U 9'!V21</f>
        <v>0</v>
      </c>
    </row>
    <row r="22" spans="1:22" ht="12.75">
      <c r="A22" s="56" t="s">
        <v>12</v>
      </c>
      <c r="B22" s="31" t="s">
        <v>103</v>
      </c>
      <c r="C22" s="66" t="s">
        <v>177</v>
      </c>
      <c r="D22" s="101">
        <f t="shared" si="0"/>
        <v>1</v>
      </c>
      <c r="E22" s="77">
        <f t="shared" si="2"/>
        <v>7</v>
      </c>
      <c r="F22" s="153">
        <v>5</v>
      </c>
      <c r="G22" s="78">
        <v>7</v>
      </c>
      <c r="H22" s="153" t="s">
        <v>186</v>
      </c>
      <c r="I22" s="78"/>
      <c r="J22" s="151" t="s">
        <v>72</v>
      </c>
      <c r="K22" s="78"/>
      <c r="L22" s="151" t="s">
        <v>72</v>
      </c>
      <c r="M22" s="78"/>
      <c r="N22" s="153" t="s">
        <v>72</v>
      </c>
      <c r="O22" s="78"/>
      <c r="P22" s="153" t="s">
        <v>72</v>
      </c>
      <c r="Q22" s="78"/>
      <c r="R22" s="153" t="s">
        <v>72</v>
      </c>
      <c r="S22" s="78"/>
      <c r="T22" s="153" t="s">
        <v>72</v>
      </c>
      <c r="U22" s="79"/>
      <c r="V22" s="106">
        <f>'U 9'!V22</f>
        <v>0</v>
      </c>
    </row>
    <row r="23" spans="1:22" ht="12.75">
      <c r="A23" s="56" t="s">
        <v>13</v>
      </c>
      <c r="B23" s="31" t="s">
        <v>128</v>
      </c>
      <c r="C23" s="67" t="s">
        <v>0</v>
      </c>
      <c r="D23" s="101">
        <f t="shared" si="0"/>
        <v>1</v>
      </c>
      <c r="E23" s="77">
        <f t="shared" si="2"/>
        <v>4</v>
      </c>
      <c r="F23" s="153" t="s">
        <v>72</v>
      </c>
      <c r="G23" s="78"/>
      <c r="H23" s="153" t="s">
        <v>186</v>
      </c>
      <c r="I23" s="78"/>
      <c r="J23" s="151">
        <v>15</v>
      </c>
      <c r="K23" s="78">
        <v>4</v>
      </c>
      <c r="L23" s="151" t="s">
        <v>72</v>
      </c>
      <c r="M23" s="78"/>
      <c r="N23" s="153" t="s">
        <v>72</v>
      </c>
      <c r="O23" s="78"/>
      <c r="P23" s="153" t="s">
        <v>72</v>
      </c>
      <c r="Q23" s="78"/>
      <c r="R23" s="153" t="s">
        <v>72</v>
      </c>
      <c r="S23" s="78"/>
      <c r="T23" s="153" t="s">
        <v>72</v>
      </c>
      <c r="U23" s="79"/>
      <c r="V23" s="106">
        <f>'U 9'!V23</f>
        <v>0</v>
      </c>
    </row>
    <row r="24" spans="1:22" ht="12.75">
      <c r="A24" s="56" t="s">
        <v>57</v>
      </c>
      <c r="B24" s="31" t="s">
        <v>129</v>
      </c>
      <c r="C24" s="67" t="s">
        <v>177</v>
      </c>
      <c r="D24" s="101">
        <f t="shared" si="0"/>
        <v>1</v>
      </c>
      <c r="E24" s="77">
        <f t="shared" si="2"/>
        <v>1</v>
      </c>
      <c r="F24" s="153" t="s">
        <v>72</v>
      </c>
      <c r="G24" s="78"/>
      <c r="H24" s="153" t="s">
        <v>186</v>
      </c>
      <c r="I24" s="78"/>
      <c r="J24" s="151">
        <v>18</v>
      </c>
      <c r="K24" s="78">
        <v>1</v>
      </c>
      <c r="L24" s="151" t="s">
        <v>72</v>
      </c>
      <c r="M24" s="78"/>
      <c r="N24" s="153">
        <v>24</v>
      </c>
      <c r="O24" s="78"/>
      <c r="P24" s="153" t="s">
        <v>72</v>
      </c>
      <c r="Q24" s="78"/>
      <c r="R24" s="153" t="s">
        <v>72</v>
      </c>
      <c r="S24" s="78"/>
      <c r="T24" s="153" t="s">
        <v>72</v>
      </c>
      <c r="U24" s="79"/>
      <c r="V24" s="106">
        <f>'U 9'!V24</f>
        <v>0</v>
      </c>
    </row>
    <row r="25" spans="1:22" ht="12.75">
      <c r="A25" s="56" t="s">
        <v>35</v>
      </c>
      <c r="B25" s="32" t="s">
        <v>130</v>
      </c>
      <c r="C25" s="68" t="s">
        <v>0</v>
      </c>
      <c r="D25" s="143">
        <f t="shared" si="0"/>
        <v>1</v>
      </c>
      <c r="E25" s="77">
        <f t="shared" si="2"/>
        <v>0</v>
      </c>
      <c r="F25" s="153" t="s">
        <v>72</v>
      </c>
      <c r="G25" s="74"/>
      <c r="H25" s="153" t="s">
        <v>186</v>
      </c>
      <c r="I25" s="74"/>
      <c r="J25" s="151">
        <v>22</v>
      </c>
      <c r="K25" s="74"/>
      <c r="L25" s="154" t="s">
        <v>72</v>
      </c>
      <c r="M25" s="78"/>
      <c r="N25" s="153" t="s">
        <v>72</v>
      </c>
      <c r="O25" s="78"/>
      <c r="P25" s="153" t="s">
        <v>72</v>
      </c>
      <c r="Q25" s="78"/>
      <c r="R25" s="153" t="s">
        <v>72</v>
      </c>
      <c r="S25" s="78"/>
      <c r="T25" s="153" t="s">
        <v>72</v>
      </c>
      <c r="U25" s="79"/>
      <c r="V25" s="106">
        <f>'U 9'!V25</f>
        <v>0</v>
      </c>
    </row>
    <row r="26" spans="1:22" ht="12.75">
      <c r="A26" s="56" t="s">
        <v>39</v>
      </c>
      <c r="B26" s="33" t="s">
        <v>131</v>
      </c>
      <c r="C26" s="68" t="s">
        <v>0</v>
      </c>
      <c r="D26" s="143">
        <f t="shared" si="0"/>
        <v>1</v>
      </c>
      <c r="E26" s="77">
        <f t="shared" si="2"/>
        <v>0</v>
      </c>
      <c r="F26" s="153" t="s">
        <v>72</v>
      </c>
      <c r="G26" s="74"/>
      <c r="H26" s="153" t="s">
        <v>186</v>
      </c>
      <c r="I26" s="74"/>
      <c r="J26" s="151">
        <v>23</v>
      </c>
      <c r="K26" s="74"/>
      <c r="L26" s="153" t="s">
        <v>72</v>
      </c>
      <c r="M26" s="78"/>
      <c r="N26" s="153" t="s">
        <v>72</v>
      </c>
      <c r="O26" s="78"/>
      <c r="P26" s="153" t="s">
        <v>72</v>
      </c>
      <c r="Q26" s="78"/>
      <c r="R26" s="153" t="s">
        <v>72</v>
      </c>
      <c r="S26" s="78"/>
      <c r="T26" s="153" t="s">
        <v>72</v>
      </c>
      <c r="U26" s="79"/>
      <c r="V26" s="106">
        <f>'U 9'!V26</f>
        <v>0</v>
      </c>
    </row>
    <row r="27" spans="1:22" ht="12.75">
      <c r="A27" s="56" t="s">
        <v>38</v>
      </c>
      <c r="B27" s="32" t="s">
        <v>132</v>
      </c>
      <c r="C27" s="66" t="s">
        <v>0</v>
      </c>
      <c r="D27" s="143">
        <f t="shared" si="0"/>
        <v>1</v>
      </c>
      <c r="E27" s="77">
        <f t="shared" si="2"/>
        <v>0</v>
      </c>
      <c r="F27" s="153" t="s">
        <v>72</v>
      </c>
      <c r="G27" s="74"/>
      <c r="H27" s="153" t="s">
        <v>186</v>
      </c>
      <c r="I27" s="74"/>
      <c r="J27" s="151">
        <v>24</v>
      </c>
      <c r="K27" s="74"/>
      <c r="L27" s="153" t="s">
        <v>72</v>
      </c>
      <c r="M27" s="78"/>
      <c r="N27" s="153" t="s">
        <v>72</v>
      </c>
      <c r="O27" s="78"/>
      <c r="P27" s="153" t="s">
        <v>72</v>
      </c>
      <c r="Q27" s="78"/>
      <c r="R27" s="153" t="s">
        <v>72</v>
      </c>
      <c r="S27" s="78"/>
      <c r="T27" s="153" t="s">
        <v>72</v>
      </c>
      <c r="U27" s="79"/>
      <c r="V27" s="106">
        <f>'U 9'!V27</f>
        <v>0</v>
      </c>
    </row>
    <row r="28" spans="1:22" ht="12.75">
      <c r="A28" s="56" t="s">
        <v>40</v>
      </c>
      <c r="B28" s="32" t="s">
        <v>133</v>
      </c>
      <c r="C28" s="66" t="s">
        <v>0</v>
      </c>
      <c r="D28" s="143">
        <f t="shared" si="0"/>
        <v>1</v>
      </c>
      <c r="E28" s="48">
        <f t="shared" si="2"/>
        <v>0</v>
      </c>
      <c r="F28" s="153" t="s">
        <v>72</v>
      </c>
      <c r="G28" s="170"/>
      <c r="H28" s="153" t="s">
        <v>186</v>
      </c>
      <c r="I28" s="170"/>
      <c r="J28" s="151">
        <v>25</v>
      </c>
      <c r="K28" s="170"/>
      <c r="L28" s="153" t="s">
        <v>72</v>
      </c>
      <c r="M28" s="171"/>
      <c r="N28" s="153" t="s">
        <v>72</v>
      </c>
      <c r="O28" s="171"/>
      <c r="P28" s="153" t="s">
        <v>72</v>
      </c>
      <c r="Q28" s="171"/>
      <c r="R28" s="153" t="s">
        <v>72</v>
      </c>
      <c r="S28" s="171"/>
      <c r="T28" s="153" t="s">
        <v>72</v>
      </c>
      <c r="U28" s="172"/>
      <c r="V28" s="106">
        <f>'U 9'!V28</f>
        <v>0</v>
      </c>
    </row>
    <row r="29" spans="1:22" ht="12.75">
      <c r="A29" s="56"/>
      <c r="B29" s="45"/>
      <c r="C29" s="198"/>
      <c r="D29" s="141">
        <f t="shared" si="0"/>
        <v>0</v>
      </c>
      <c r="E29" s="50">
        <f t="shared" si="2"/>
        <v>0</v>
      </c>
      <c r="F29" s="155"/>
      <c r="G29" s="168"/>
      <c r="H29" s="155"/>
      <c r="I29" s="168"/>
      <c r="J29" s="163"/>
      <c r="K29" s="168"/>
      <c r="L29" s="155"/>
      <c r="M29" s="167"/>
      <c r="N29" s="155"/>
      <c r="O29" s="167"/>
      <c r="P29" s="155"/>
      <c r="Q29" s="167"/>
      <c r="R29" s="155"/>
      <c r="S29" s="167"/>
      <c r="T29" s="155"/>
      <c r="U29" s="169"/>
      <c r="V29" s="115">
        <f>'U 9'!V29</f>
        <v>0</v>
      </c>
    </row>
    <row r="30" spans="1:22" ht="37.5" customHeight="1" hidden="1">
      <c r="A30" s="2"/>
      <c r="B30" s="204" t="s">
        <v>151</v>
      </c>
      <c r="C30" s="205"/>
      <c r="D30" s="142">
        <f t="shared" si="0"/>
        <v>0</v>
      </c>
      <c r="E30" s="121" t="s">
        <v>161</v>
      </c>
      <c r="F30" s="152" t="s">
        <v>4</v>
      </c>
      <c r="G30" s="122" t="s">
        <v>5</v>
      </c>
      <c r="H30" s="152" t="s">
        <v>4</v>
      </c>
      <c r="I30" s="122" t="s">
        <v>5</v>
      </c>
      <c r="J30" s="152" t="s">
        <v>4</v>
      </c>
      <c r="K30" s="122" t="s">
        <v>5</v>
      </c>
      <c r="L30" s="152" t="s">
        <v>4</v>
      </c>
      <c r="M30" s="122" t="s">
        <v>5</v>
      </c>
      <c r="N30" s="152" t="s">
        <v>4</v>
      </c>
      <c r="O30" s="122" t="s">
        <v>5</v>
      </c>
      <c r="P30" s="152" t="s">
        <v>4</v>
      </c>
      <c r="Q30" s="122" t="s">
        <v>5</v>
      </c>
      <c r="R30" s="152" t="s">
        <v>4</v>
      </c>
      <c r="S30" s="122" t="s">
        <v>5</v>
      </c>
      <c r="T30" s="152" t="s">
        <v>4</v>
      </c>
      <c r="U30" s="123" t="s">
        <v>5</v>
      </c>
      <c r="V30" s="107">
        <f>X30+Y30</f>
        <v>0</v>
      </c>
    </row>
    <row r="31" spans="1:22" ht="12.75" hidden="1">
      <c r="A31" s="56" t="s">
        <v>6</v>
      </c>
      <c r="B31" s="38" t="s">
        <v>81</v>
      </c>
      <c r="C31" s="64" t="s">
        <v>59</v>
      </c>
      <c r="D31" s="101">
        <f t="shared" si="0"/>
        <v>1</v>
      </c>
      <c r="E31" s="80">
        <f aca="true" t="shared" si="3" ref="E31:E36">SUM(G31+I31+K31+M31+O31+Q31+S31+U31)</f>
        <v>77</v>
      </c>
      <c r="F31" s="151">
        <v>1</v>
      </c>
      <c r="G31" s="81">
        <v>10</v>
      </c>
      <c r="H31" s="151">
        <v>3</v>
      </c>
      <c r="I31" s="81">
        <v>9</v>
      </c>
      <c r="J31" s="151">
        <v>7</v>
      </c>
      <c r="K31" s="81">
        <v>12</v>
      </c>
      <c r="L31" s="151">
        <v>5</v>
      </c>
      <c r="M31" s="81">
        <v>10</v>
      </c>
      <c r="N31" s="151">
        <v>4</v>
      </c>
      <c r="O31" s="81">
        <v>15</v>
      </c>
      <c r="P31" s="151" t="s">
        <v>186</v>
      </c>
      <c r="Q31" s="81"/>
      <c r="R31" s="151">
        <v>4</v>
      </c>
      <c r="S31" s="81">
        <v>11</v>
      </c>
      <c r="T31" s="151">
        <v>2</v>
      </c>
      <c r="U31" s="82">
        <v>10</v>
      </c>
      <c r="V31" s="108">
        <f>'U 9'!V31</f>
        <v>0</v>
      </c>
    </row>
    <row r="32" spans="1:22" ht="12.75" hidden="1">
      <c r="A32" s="56" t="s">
        <v>7</v>
      </c>
      <c r="B32" s="32" t="s">
        <v>82</v>
      </c>
      <c r="C32" s="65" t="s">
        <v>76</v>
      </c>
      <c r="D32" s="101">
        <f t="shared" si="0"/>
        <v>1</v>
      </c>
      <c r="E32" s="80">
        <f t="shared" si="3"/>
        <v>55</v>
      </c>
      <c r="F32" s="154">
        <v>2</v>
      </c>
      <c r="G32" s="76">
        <v>8</v>
      </c>
      <c r="H32" s="154">
        <v>5</v>
      </c>
      <c r="I32" s="76">
        <v>6</v>
      </c>
      <c r="J32" s="154" t="s">
        <v>187</v>
      </c>
      <c r="K32" s="76"/>
      <c r="L32" s="154">
        <v>7</v>
      </c>
      <c r="M32" s="76">
        <v>8</v>
      </c>
      <c r="N32" s="151">
        <v>11</v>
      </c>
      <c r="O32" s="76">
        <v>8</v>
      </c>
      <c r="P32" s="154">
        <v>1</v>
      </c>
      <c r="Q32" s="76">
        <v>9</v>
      </c>
      <c r="R32" s="151">
        <v>7</v>
      </c>
      <c r="S32" s="76">
        <v>8</v>
      </c>
      <c r="T32" s="154">
        <v>3</v>
      </c>
      <c r="U32" s="75">
        <v>8</v>
      </c>
      <c r="V32" s="108">
        <v>6</v>
      </c>
    </row>
    <row r="33" spans="1:22" ht="12.75" hidden="1">
      <c r="A33" s="56" t="s">
        <v>8</v>
      </c>
      <c r="B33" s="32" t="s">
        <v>164</v>
      </c>
      <c r="C33" s="65" t="s">
        <v>165</v>
      </c>
      <c r="D33" s="101">
        <f t="shared" si="0"/>
        <v>1</v>
      </c>
      <c r="E33" s="80">
        <f t="shared" si="3"/>
        <v>33</v>
      </c>
      <c r="F33" s="154" t="s">
        <v>72</v>
      </c>
      <c r="G33" s="76"/>
      <c r="H33" s="154" t="s">
        <v>186</v>
      </c>
      <c r="I33" s="76"/>
      <c r="J33" s="154" t="s">
        <v>72</v>
      </c>
      <c r="K33" s="76"/>
      <c r="L33" s="154">
        <v>8</v>
      </c>
      <c r="M33" s="76">
        <v>7</v>
      </c>
      <c r="N33" s="151">
        <v>5</v>
      </c>
      <c r="O33" s="76">
        <v>14</v>
      </c>
      <c r="P33" s="154" t="s">
        <v>72</v>
      </c>
      <c r="Q33" s="76"/>
      <c r="R33" s="151" t="s">
        <v>72</v>
      </c>
      <c r="S33" s="76"/>
      <c r="T33" s="154">
        <v>1</v>
      </c>
      <c r="U33" s="75">
        <v>12</v>
      </c>
      <c r="V33" s="108">
        <f>'U 9'!V33</f>
        <v>0</v>
      </c>
    </row>
    <row r="34" spans="1:22" ht="12.75" hidden="1">
      <c r="A34" s="56" t="s">
        <v>9</v>
      </c>
      <c r="B34" s="32" t="s">
        <v>134</v>
      </c>
      <c r="C34" s="63" t="s">
        <v>0</v>
      </c>
      <c r="D34" s="101">
        <f t="shared" si="0"/>
        <v>1</v>
      </c>
      <c r="E34" s="80">
        <f t="shared" si="3"/>
        <v>11</v>
      </c>
      <c r="F34" s="154" t="s">
        <v>72</v>
      </c>
      <c r="G34" s="76"/>
      <c r="H34" s="154" t="s">
        <v>186</v>
      </c>
      <c r="I34" s="76"/>
      <c r="J34" s="154">
        <v>8</v>
      </c>
      <c r="K34" s="76">
        <v>11</v>
      </c>
      <c r="L34" s="154" t="s">
        <v>72</v>
      </c>
      <c r="M34" s="76"/>
      <c r="N34" s="154" t="s">
        <v>72</v>
      </c>
      <c r="O34" s="76"/>
      <c r="P34" s="154" t="s">
        <v>72</v>
      </c>
      <c r="Q34" s="76"/>
      <c r="R34" s="151" t="s">
        <v>72</v>
      </c>
      <c r="S34" s="76"/>
      <c r="T34" s="154" t="s">
        <v>72</v>
      </c>
      <c r="U34" s="75"/>
      <c r="V34" s="108">
        <f>'U 9'!V34</f>
        <v>0</v>
      </c>
    </row>
    <row r="35" spans="1:22" ht="12.75" hidden="1">
      <c r="A35" s="56" t="s">
        <v>10</v>
      </c>
      <c r="B35" s="32" t="s">
        <v>135</v>
      </c>
      <c r="C35" s="63" t="s">
        <v>0</v>
      </c>
      <c r="D35" s="101">
        <f t="shared" si="0"/>
        <v>1</v>
      </c>
      <c r="E35" s="80">
        <f t="shared" si="3"/>
        <v>7</v>
      </c>
      <c r="F35" s="154" t="s">
        <v>72</v>
      </c>
      <c r="G35" s="76"/>
      <c r="H35" s="154" t="s">
        <v>186</v>
      </c>
      <c r="I35" s="76"/>
      <c r="J35" s="154">
        <v>12</v>
      </c>
      <c r="K35" s="76">
        <v>7</v>
      </c>
      <c r="L35" s="154" t="s">
        <v>72</v>
      </c>
      <c r="M35" s="76"/>
      <c r="N35" s="154" t="s">
        <v>72</v>
      </c>
      <c r="O35" s="76"/>
      <c r="P35" s="154" t="s">
        <v>72</v>
      </c>
      <c r="Q35" s="76"/>
      <c r="R35" s="151" t="s">
        <v>72</v>
      </c>
      <c r="S35" s="76"/>
      <c r="T35" s="154" t="s">
        <v>72</v>
      </c>
      <c r="U35" s="75"/>
      <c r="V35" s="108">
        <f>'U 9'!V35</f>
        <v>0</v>
      </c>
    </row>
    <row r="36" spans="1:22" ht="12.75" hidden="1">
      <c r="A36" s="56"/>
      <c r="B36" s="45"/>
      <c r="C36" s="114"/>
      <c r="D36" s="141">
        <f t="shared" si="0"/>
        <v>0</v>
      </c>
      <c r="E36" s="116">
        <f t="shared" si="3"/>
        <v>0</v>
      </c>
      <c r="F36" s="155"/>
      <c r="G36" s="117"/>
      <c r="H36" s="155"/>
      <c r="I36" s="117"/>
      <c r="J36" s="155"/>
      <c r="K36" s="117"/>
      <c r="L36" s="155"/>
      <c r="M36" s="117"/>
      <c r="N36" s="155"/>
      <c r="O36" s="117"/>
      <c r="P36" s="155"/>
      <c r="Q36" s="117"/>
      <c r="R36" s="155"/>
      <c r="S36" s="117"/>
      <c r="T36" s="155"/>
      <c r="U36" s="118"/>
      <c r="V36" s="115">
        <f>'U 9'!V36</f>
        <v>0</v>
      </c>
    </row>
    <row r="37" spans="1:22" ht="37.5" customHeight="1" hidden="1">
      <c r="A37" s="28"/>
      <c r="B37" s="204" t="s">
        <v>152</v>
      </c>
      <c r="C37" s="205"/>
      <c r="D37" s="142">
        <f t="shared" si="0"/>
        <v>0</v>
      </c>
      <c r="E37" s="121" t="s">
        <v>161</v>
      </c>
      <c r="F37" s="152" t="s">
        <v>4</v>
      </c>
      <c r="G37" s="122" t="s">
        <v>5</v>
      </c>
      <c r="H37" s="152" t="s">
        <v>4</v>
      </c>
      <c r="I37" s="122" t="s">
        <v>5</v>
      </c>
      <c r="J37" s="152" t="s">
        <v>4</v>
      </c>
      <c r="K37" s="122" t="s">
        <v>5</v>
      </c>
      <c r="L37" s="152" t="s">
        <v>4</v>
      </c>
      <c r="M37" s="122" t="s">
        <v>5</v>
      </c>
      <c r="N37" s="152" t="s">
        <v>4</v>
      </c>
      <c r="O37" s="122" t="s">
        <v>5</v>
      </c>
      <c r="P37" s="152" t="s">
        <v>4</v>
      </c>
      <c r="Q37" s="122" t="s">
        <v>5</v>
      </c>
      <c r="R37" s="152" t="s">
        <v>4</v>
      </c>
      <c r="S37" s="122" t="s">
        <v>5</v>
      </c>
      <c r="T37" s="152" t="s">
        <v>4</v>
      </c>
      <c r="U37" s="123" t="s">
        <v>5</v>
      </c>
      <c r="V37" s="107"/>
    </row>
    <row r="38" spans="1:22" ht="12.75" hidden="1">
      <c r="A38" s="56" t="s">
        <v>32</v>
      </c>
      <c r="B38" s="38" t="s">
        <v>84</v>
      </c>
      <c r="C38" s="124" t="s">
        <v>49</v>
      </c>
      <c r="D38" s="101">
        <f t="shared" si="0"/>
        <v>1</v>
      </c>
      <c r="E38" s="80">
        <f>SUM(G38+I38+K38+M38+O38+Q38+S38+U38)</f>
        <v>114</v>
      </c>
      <c r="F38" s="151">
        <v>5</v>
      </c>
      <c r="G38" s="81">
        <v>14</v>
      </c>
      <c r="H38" s="151">
        <v>2</v>
      </c>
      <c r="I38" s="81">
        <v>18</v>
      </c>
      <c r="J38" s="151">
        <v>5</v>
      </c>
      <c r="K38" s="81">
        <v>14</v>
      </c>
      <c r="L38" s="151">
        <v>2</v>
      </c>
      <c r="M38" s="81">
        <v>18</v>
      </c>
      <c r="N38" s="151">
        <v>3</v>
      </c>
      <c r="O38" s="81">
        <v>16</v>
      </c>
      <c r="P38" s="151">
        <v>2</v>
      </c>
      <c r="Q38" s="125">
        <v>18</v>
      </c>
      <c r="R38" s="151">
        <v>3</v>
      </c>
      <c r="S38" s="81">
        <v>16</v>
      </c>
      <c r="T38" s="151" t="s">
        <v>186</v>
      </c>
      <c r="U38" s="82"/>
      <c r="V38" s="108"/>
    </row>
    <row r="39" spans="1:22" ht="12.75" hidden="1">
      <c r="A39" s="57" t="s">
        <v>33</v>
      </c>
      <c r="B39" s="32" t="s">
        <v>20</v>
      </c>
      <c r="C39" s="65" t="s">
        <v>59</v>
      </c>
      <c r="D39" s="101">
        <f t="shared" si="0"/>
        <v>1</v>
      </c>
      <c r="E39" s="77">
        <f aca="true" t="shared" si="4" ref="E39:E60">SUM(G39+I39+K39+M39+O39+Q39+S39+U39)</f>
        <v>99</v>
      </c>
      <c r="F39" s="154">
        <v>2</v>
      </c>
      <c r="G39" s="76">
        <v>18</v>
      </c>
      <c r="H39" s="154">
        <v>14</v>
      </c>
      <c r="I39" s="76">
        <v>5</v>
      </c>
      <c r="J39" s="154" t="s">
        <v>188</v>
      </c>
      <c r="K39" s="76"/>
      <c r="L39" s="154">
        <v>6</v>
      </c>
      <c r="M39" s="76">
        <v>13</v>
      </c>
      <c r="N39" s="154">
        <v>9</v>
      </c>
      <c r="O39" s="76">
        <v>10</v>
      </c>
      <c r="P39" s="154">
        <v>1</v>
      </c>
      <c r="Q39" s="84">
        <v>20</v>
      </c>
      <c r="R39" s="151">
        <v>6</v>
      </c>
      <c r="S39" s="76">
        <v>13</v>
      </c>
      <c r="T39" s="154">
        <v>1</v>
      </c>
      <c r="U39" s="75">
        <v>20</v>
      </c>
      <c r="V39" s="106">
        <v>5</v>
      </c>
    </row>
    <row r="40" spans="1:22" ht="12.75" hidden="1">
      <c r="A40" s="56" t="s">
        <v>8</v>
      </c>
      <c r="B40" s="32" t="s">
        <v>77</v>
      </c>
      <c r="C40" s="65" t="s">
        <v>59</v>
      </c>
      <c r="D40" s="101">
        <f t="shared" si="0"/>
        <v>1</v>
      </c>
      <c r="E40" s="77">
        <f t="shared" si="4"/>
        <v>88</v>
      </c>
      <c r="F40" s="154">
        <v>7</v>
      </c>
      <c r="G40" s="76">
        <v>12</v>
      </c>
      <c r="H40" s="151" t="s">
        <v>189</v>
      </c>
      <c r="I40" s="76"/>
      <c r="J40" s="154">
        <v>8</v>
      </c>
      <c r="K40" s="76">
        <v>11</v>
      </c>
      <c r="L40" s="154">
        <v>8</v>
      </c>
      <c r="M40" s="76">
        <v>11</v>
      </c>
      <c r="N40" s="154">
        <v>8</v>
      </c>
      <c r="O40" s="76">
        <v>11</v>
      </c>
      <c r="P40" s="154">
        <v>5</v>
      </c>
      <c r="Q40" s="84">
        <v>14</v>
      </c>
      <c r="R40" s="151">
        <v>8</v>
      </c>
      <c r="S40" s="76">
        <v>11</v>
      </c>
      <c r="T40" s="151">
        <v>2</v>
      </c>
      <c r="U40" s="82">
        <v>18</v>
      </c>
      <c r="V40" s="106">
        <v>7</v>
      </c>
    </row>
    <row r="41" spans="1:22" ht="12.75" hidden="1">
      <c r="A41" s="56" t="s">
        <v>9</v>
      </c>
      <c r="B41" s="32" t="s">
        <v>106</v>
      </c>
      <c r="C41" s="63" t="s">
        <v>76</v>
      </c>
      <c r="D41" s="101">
        <f t="shared" si="0"/>
        <v>1</v>
      </c>
      <c r="E41" s="77">
        <f t="shared" si="4"/>
        <v>73</v>
      </c>
      <c r="F41" s="154">
        <v>10</v>
      </c>
      <c r="G41" s="76">
        <v>9</v>
      </c>
      <c r="H41" s="151">
        <v>15</v>
      </c>
      <c r="I41" s="76">
        <v>4</v>
      </c>
      <c r="J41" s="154" t="s">
        <v>190</v>
      </c>
      <c r="K41" s="76"/>
      <c r="L41" s="154">
        <v>9</v>
      </c>
      <c r="M41" s="76">
        <v>10</v>
      </c>
      <c r="N41" s="154">
        <v>12</v>
      </c>
      <c r="O41" s="76">
        <v>7</v>
      </c>
      <c r="P41" s="154">
        <v>3</v>
      </c>
      <c r="Q41" s="84">
        <v>16</v>
      </c>
      <c r="R41" s="151">
        <v>5</v>
      </c>
      <c r="S41" s="76">
        <v>14</v>
      </c>
      <c r="T41" s="154">
        <v>6</v>
      </c>
      <c r="U41" s="75">
        <v>13</v>
      </c>
      <c r="V41" s="106"/>
    </row>
    <row r="42" spans="1:22" ht="12.75" hidden="1">
      <c r="A42" s="57" t="s">
        <v>10</v>
      </c>
      <c r="B42" s="32" t="s">
        <v>104</v>
      </c>
      <c r="C42" s="65" t="s">
        <v>59</v>
      </c>
      <c r="D42" s="101">
        <f t="shared" si="0"/>
        <v>1</v>
      </c>
      <c r="E42" s="77">
        <f t="shared" si="4"/>
        <v>63</v>
      </c>
      <c r="F42" s="154">
        <v>4</v>
      </c>
      <c r="G42" s="78">
        <v>15</v>
      </c>
      <c r="H42" s="153">
        <v>10</v>
      </c>
      <c r="I42" s="78">
        <v>9</v>
      </c>
      <c r="J42" s="153">
        <v>17</v>
      </c>
      <c r="K42" s="78">
        <v>2</v>
      </c>
      <c r="L42" s="153">
        <v>10</v>
      </c>
      <c r="M42" s="78">
        <v>9</v>
      </c>
      <c r="N42" s="153" t="s">
        <v>186</v>
      </c>
      <c r="O42" s="78"/>
      <c r="P42" s="154">
        <v>6</v>
      </c>
      <c r="Q42" s="85">
        <v>13</v>
      </c>
      <c r="R42" s="153">
        <v>13</v>
      </c>
      <c r="S42" s="78">
        <v>6</v>
      </c>
      <c r="T42" s="153">
        <v>10</v>
      </c>
      <c r="U42" s="79">
        <v>9</v>
      </c>
      <c r="V42" s="106"/>
    </row>
    <row r="43" spans="1:22" ht="12.75" hidden="1">
      <c r="A43" s="56" t="s">
        <v>11</v>
      </c>
      <c r="B43" s="34" t="s">
        <v>105</v>
      </c>
      <c r="C43" s="65" t="s">
        <v>177</v>
      </c>
      <c r="D43" s="101">
        <f t="shared" si="0"/>
        <v>1</v>
      </c>
      <c r="E43" s="77">
        <f t="shared" si="4"/>
        <v>60</v>
      </c>
      <c r="F43" s="154">
        <v>6</v>
      </c>
      <c r="G43" s="76">
        <v>13</v>
      </c>
      <c r="H43" s="154" t="s">
        <v>72</v>
      </c>
      <c r="I43" s="76"/>
      <c r="J43" s="154">
        <v>11</v>
      </c>
      <c r="K43" s="76">
        <v>8</v>
      </c>
      <c r="L43" s="154" t="s">
        <v>72</v>
      </c>
      <c r="M43" s="76"/>
      <c r="N43" s="153" t="s">
        <v>186</v>
      </c>
      <c r="O43" s="76"/>
      <c r="P43" s="154">
        <v>4</v>
      </c>
      <c r="Q43" s="84">
        <v>15</v>
      </c>
      <c r="R43" s="154">
        <v>9</v>
      </c>
      <c r="S43" s="76">
        <v>10</v>
      </c>
      <c r="T43" s="154">
        <v>5</v>
      </c>
      <c r="U43" s="75">
        <v>14</v>
      </c>
      <c r="V43" s="106"/>
    </row>
    <row r="44" spans="1:22" ht="12.75" hidden="1">
      <c r="A44" s="56" t="s">
        <v>12</v>
      </c>
      <c r="B44" s="32" t="s">
        <v>166</v>
      </c>
      <c r="C44" s="65" t="s">
        <v>59</v>
      </c>
      <c r="D44" s="101">
        <f t="shared" si="0"/>
        <v>1</v>
      </c>
      <c r="E44" s="77">
        <f t="shared" si="4"/>
        <v>56</v>
      </c>
      <c r="F44" s="154">
        <v>3</v>
      </c>
      <c r="G44" s="78">
        <v>16</v>
      </c>
      <c r="H44" s="154">
        <v>13</v>
      </c>
      <c r="I44" s="76">
        <v>6</v>
      </c>
      <c r="J44" s="154">
        <v>16</v>
      </c>
      <c r="K44" s="76">
        <v>3</v>
      </c>
      <c r="L44" s="154">
        <v>11</v>
      </c>
      <c r="M44" s="76">
        <v>8</v>
      </c>
      <c r="N44" s="153" t="s">
        <v>186</v>
      </c>
      <c r="O44" s="76"/>
      <c r="P44" s="154" t="s">
        <v>72</v>
      </c>
      <c r="Q44" s="84"/>
      <c r="R44" s="154">
        <v>7</v>
      </c>
      <c r="S44" s="76">
        <v>12</v>
      </c>
      <c r="T44" s="154">
        <v>8</v>
      </c>
      <c r="U44" s="75">
        <v>11</v>
      </c>
      <c r="V44" s="106"/>
    </row>
    <row r="45" spans="1:22" ht="12.75" hidden="1">
      <c r="A45" s="57" t="s">
        <v>13</v>
      </c>
      <c r="B45" s="32" t="s">
        <v>92</v>
      </c>
      <c r="C45" s="65" t="s">
        <v>59</v>
      </c>
      <c r="D45" s="101">
        <f t="shared" si="0"/>
        <v>1</v>
      </c>
      <c r="E45" s="77">
        <f t="shared" si="4"/>
        <v>38</v>
      </c>
      <c r="F45" s="154">
        <v>11</v>
      </c>
      <c r="G45" s="76">
        <v>8</v>
      </c>
      <c r="H45" s="154">
        <v>19</v>
      </c>
      <c r="I45" s="76">
        <v>1</v>
      </c>
      <c r="J45" s="154" t="s">
        <v>191</v>
      </c>
      <c r="K45" s="76"/>
      <c r="L45" s="154">
        <v>17</v>
      </c>
      <c r="M45" s="76">
        <v>2</v>
      </c>
      <c r="N45" s="154">
        <v>22</v>
      </c>
      <c r="O45" s="76"/>
      <c r="P45" s="154">
        <v>7</v>
      </c>
      <c r="Q45" s="84">
        <v>12</v>
      </c>
      <c r="R45" s="151">
        <v>14</v>
      </c>
      <c r="S45" s="76">
        <v>5</v>
      </c>
      <c r="T45" s="154">
        <v>9</v>
      </c>
      <c r="U45" s="75">
        <v>10</v>
      </c>
      <c r="V45" s="106"/>
    </row>
    <row r="46" spans="1:22" ht="12.75" hidden="1">
      <c r="A46" s="56" t="s">
        <v>14</v>
      </c>
      <c r="B46" s="32" t="s">
        <v>110</v>
      </c>
      <c r="C46" s="63" t="s">
        <v>80</v>
      </c>
      <c r="D46" s="101">
        <f t="shared" si="0"/>
        <v>1</v>
      </c>
      <c r="E46" s="77">
        <f t="shared" si="4"/>
        <v>37</v>
      </c>
      <c r="F46" s="154">
        <v>13</v>
      </c>
      <c r="G46" s="76">
        <v>6</v>
      </c>
      <c r="H46" s="154" t="s">
        <v>186</v>
      </c>
      <c r="I46" s="78"/>
      <c r="J46" s="153">
        <v>26</v>
      </c>
      <c r="K46" s="78"/>
      <c r="L46" s="153">
        <v>14</v>
      </c>
      <c r="M46" s="78">
        <v>5</v>
      </c>
      <c r="N46" s="153">
        <v>21</v>
      </c>
      <c r="O46" s="78"/>
      <c r="P46" s="153">
        <v>8</v>
      </c>
      <c r="Q46" s="85">
        <v>11</v>
      </c>
      <c r="R46" s="153">
        <v>12</v>
      </c>
      <c r="S46" s="78">
        <v>7</v>
      </c>
      <c r="T46" s="153">
        <v>11</v>
      </c>
      <c r="U46" s="79">
        <v>8</v>
      </c>
      <c r="V46" s="106"/>
    </row>
    <row r="47" spans="1:22" ht="12.75" hidden="1">
      <c r="A47" s="56" t="s">
        <v>35</v>
      </c>
      <c r="B47" s="32" t="s">
        <v>83</v>
      </c>
      <c r="C47" s="63" t="s">
        <v>49</v>
      </c>
      <c r="D47" s="101">
        <f t="shared" si="0"/>
        <v>1</v>
      </c>
      <c r="E47" s="77">
        <f t="shared" si="4"/>
        <v>36</v>
      </c>
      <c r="F47" s="154">
        <v>9</v>
      </c>
      <c r="G47" s="78">
        <v>10</v>
      </c>
      <c r="H47" s="154">
        <v>17</v>
      </c>
      <c r="I47" s="76">
        <v>2</v>
      </c>
      <c r="J47" s="153">
        <v>28</v>
      </c>
      <c r="K47" s="76"/>
      <c r="L47" s="154">
        <v>12</v>
      </c>
      <c r="M47" s="76">
        <v>7</v>
      </c>
      <c r="N47" s="154">
        <v>23</v>
      </c>
      <c r="O47" s="76"/>
      <c r="P47" s="154">
        <v>9</v>
      </c>
      <c r="Q47" s="84">
        <v>10</v>
      </c>
      <c r="R47" s="151" t="s">
        <v>186</v>
      </c>
      <c r="S47" s="76"/>
      <c r="T47" s="153">
        <v>12</v>
      </c>
      <c r="U47" s="79">
        <v>7</v>
      </c>
      <c r="V47" s="106"/>
    </row>
    <row r="48" spans="1:22" ht="12.75" hidden="1">
      <c r="A48" s="57" t="s">
        <v>39</v>
      </c>
      <c r="B48" s="32" t="s">
        <v>107</v>
      </c>
      <c r="C48" s="63" t="s">
        <v>59</v>
      </c>
      <c r="D48" s="101">
        <f t="shared" si="0"/>
        <v>1</v>
      </c>
      <c r="E48" s="77">
        <f t="shared" si="4"/>
        <v>16</v>
      </c>
      <c r="F48" s="154">
        <v>12</v>
      </c>
      <c r="G48" s="78">
        <v>7</v>
      </c>
      <c r="H48" s="154" t="s">
        <v>72</v>
      </c>
      <c r="I48" s="78"/>
      <c r="J48" s="153" t="s">
        <v>186</v>
      </c>
      <c r="K48" s="78"/>
      <c r="L48" s="153" t="s">
        <v>72</v>
      </c>
      <c r="M48" s="78"/>
      <c r="N48" s="153" t="s">
        <v>72</v>
      </c>
      <c r="O48" s="78"/>
      <c r="P48" s="153" t="s">
        <v>72</v>
      </c>
      <c r="Q48" s="85"/>
      <c r="R48" s="153">
        <v>10</v>
      </c>
      <c r="S48" s="78">
        <v>9</v>
      </c>
      <c r="T48" s="153" t="s">
        <v>72</v>
      </c>
      <c r="U48" s="79"/>
      <c r="V48" s="109"/>
    </row>
    <row r="49" spans="1:22" ht="12.75" hidden="1">
      <c r="A49" s="56" t="s">
        <v>38</v>
      </c>
      <c r="B49" s="31" t="s">
        <v>180</v>
      </c>
      <c r="C49" s="63" t="s">
        <v>59</v>
      </c>
      <c r="D49" s="101"/>
      <c r="E49" s="77">
        <f t="shared" si="4"/>
        <v>12</v>
      </c>
      <c r="F49" s="154" t="s">
        <v>72</v>
      </c>
      <c r="G49" s="78"/>
      <c r="H49" s="154" t="s">
        <v>72</v>
      </c>
      <c r="I49" s="78"/>
      <c r="J49" s="153" t="s">
        <v>186</v>
      </c>
      <c r="K49" s="78"/>
      <c r="L49" s="153" t="s">
        <v>72</v>
      </c>
      <c r="M49" s="78"/>
      <c r="N49" s="153" t="s">
        <v>72</v>
      </c>
      <c r="O49" s="78"/>
      <c r="P49" s="153" t="s">
        <v>72</v>
      </c>
      <c r="Q49" s="85"/>
      <c r="R49" s="153" t="s">
        <v>72</v>
      </c>
      <c r="S49" s="78"/>
      <c r="T49" s="153">
        <v>7</v>
      </c>
      <c r="U49" s="79">
        <v>12</v>
      </c>
      <c r="V49" s="109"/>
    </row>
    <row r="50" spans="1:22" ht="12.75" hidden="1">
      <c r="A50" s="56" t="s">
        <v>40</v>
      </c>
      <c r="B50" s="31" t="s">
        <v>167</v>
      </c>
      <c r="C50" s="63" t="s">
        <v>15</v>
      </c>
      <c r="D50" s="101">
        <f>COUNTIF(F50:U50,"*)")</f>
        <v>1</v>
      </c>
      <c r="E50" s="77">
        <f t="shared" si="4"/>
        <v>6</v>
      </c>
      <c r="F50" s="154" t="s">
        <v>72</v>
      </c>
      <c r="G50" s="78"/>
      <c r="H50" s="154" t="s">
        <v>72</v>
      </c>
      <c r="I50" s="78"/>
      <c r="J50" s="153" t="s">
        <v>186</v>
      </c>
      <c r="K50" s="78"/>
      <c r="L50" s="153">
        <v>13</v>
      </c>
      <c r="M50" s="78">
        <v>6</v>
      </c>
      <c r="N50" s="153" t="s">
        <v>72</v>
      </c>
      <c r="O50" s="78"/>
      <c r="P50" s="153" t="s">
        <v>72</v>
      </c>
      <c r="Q50" s="85"/>
      <c r="R50" s="153" t="s">
        <v>72</v>
      </c>
      <c r="S50" s="78"/>
      <c r="T50" s="153" t="s">
        <v>72</v>
      </c>
      <c r="U50" s="79"/>
      <c r="V50" s="109"/>
    </row>
    <row r="51" spans="1:22" ht="12.75" hidden="1">
      <c r="A51" s="57" t="s">
        <v>41</v>
      </c>
      <c r="B51" s="31" t="s">
        <v>108</v>
      </c>
      <c r="C51" s="63" t="s">
        <v>177</v>
      </c>
      <c r="D51" s="101">
        <f>COUNTIF(F51:U51,"*)")</f>
        <v>1</v>
      </c>
      <c r="E51" s="77">
        <f t="shared" si="4"/>
        <v>5</v>
      </c>
      <c r="F51" s="153">
        <v>14</v>
      </c>
      <c r="G51" s="78">
        <v>5</v>
      </c>
      <c r="H51" s="153" t="s">
        <v>72</v>
      </c>
      <c r="I51" s="78"/>
      <c r="J51" s="153" t="s">
        <v>186</v>
      </c>
      <c r="K51" s="78"/>
      <c r="L51" s="153" t="s">
        <v>72</v>
      </c>
      <c r="M51" s="78"/>
      <c r="N51" s="153" t="s">
        <v>72</v>
      </c>
      <c r="O51" s="78"/>
      <c r="P51" s="153" t="s">
        <v>72</v>
      </c>
      <c r="Q51" s="85"/>
      <c r="R51" s="153" t="s">
        <v>72</v>
      </c>
      <c r="S51" s="78"/>
      <c r="T51" s="153" t="s">
        <v>72</v>
      </c>
      <c r="U51" s="79"/>
      <c r="V51" s="109"/>
    </row>
    <row r="52" spans="1:22" ht="12.75" hidden="1">
      <c r="A52" s="56" t="s">
        <v>42</v>
      </c>
      <c r="B52" s="34" t="s">
        <v>109</v>
      </c>
      <c r="C52" s="65" t="s">
        <v>76</v>
      </c>
      <c r="D52" s="101">
        <f aca="true" t="shared" si="5" ref="D52:D60">COUNTIF(F52:U52,"*)")</f>
        <v>1</v>
      </c>
      <c r="E52" s="77">
        <f t="shared" si="4"/>
        <v>4</v>
      </c>
      <c r="F52" s="153">
        <v>15</v>
      </c>
      <c r="G52" s="78">
        <v>4</v>
      </c>
      <c r="H52" s="154" t="s">
        <v>72</v>
      </c>
      <c r="I52" s="78"/>
      <c r="J52" s="153" t="s">
        <v>186</v>
      </c>
      <c r="K52" s="78"/>
      <c r="L52" s="153" t="s">
        <v>72</v>
      </c>
      <c r="M52" s="78"/>
      <c r="N52" s="153" t="s">
        <v>72</v>
      </c>
      <c r="O52" s="76"/>
      <c r="P52" s="153" t="s">
        <v>72</v>
      </c>
      <c r="Q52" s="85"/>
      <c r="R52" s="153" t="s">
        <v>72</v>
      </c>
      <c r="S52" s="78"/>
      <c r="T52" s="153" t="s">
        <v>72</v>
      </c>
      <c r="U52" s="79"/>
      <c r="V52" s="109"/>
    </row>
    <row r="53" spans="1:22" s="29" customFormat="1" ht="12.75" hidden="1">
      <c r="A53" s="56" t="s">
        <v>43</v>
      </c>
      <c r="B53" s="32" t="s">
        <v>171</v>
      </c>
      <c r="C53" s="83" t="s">
        <v>59</v>
      </c>
      <c r="D53" s="101">
        <f t="shared" si="5"/>
        <v>1</v>
      </c>
      <c r="E53" s="77">
        <f t="shared" si="4"/>
        <v>4</v>
      </c>
      <c r="F53" s="154" t="s">
        <v>72</v>
      </c>
      <c r="G53" s="78"/>
      <c r="H53" s="150" t="s">
        <v>72</v>
      </c>
      <c r="I53" s="78"/>
      <c r="J53" s="153" t="s">
        <v>186</v>
      </c>
      <c r="K53" s="78"/>
      <c r="L53" s="153" t="s">
        <v>72</v>
      </c>
      <c r="M53" s="78"/>
      <c r="N53" s="153">
        <v>15</v>
      </c>
      <c r="O53" s="86">
        <v>4</v>
      </c>
      <c r="P53" s="154" t="s">
        <v>72</v>
      </c>
      <c r="Q53" s="85"/>
      <c r="R53" s="153" t="s">
        <v>72</v>
      </c>
      <c r="S53" s="78"/>
      <c r="T53" s="153" t="s">
        <v>72</v>
      </c>
      <c r="U53" s="87"/>
      <c r="V53" s="109"/>
    </row>
    <row r="54" spans="1:22" s="29" customFormat="1" ht="12.75" hidden="1">
      <c r="A54" s="56" t="s">
        <v>44</v>
      </c>
      <c r="B54" s="32" t="s">
        <v>168</v>
      </c>
      <c r="C54" s="65" t="s">
        <v>15</v>
      </c>
      <c r="D54" s="101">
        <f t="shared" si="5"/>
        <v>1</v>
      </c>
      <c r="E54" s="77">
        <f t="shared" si="4"/>
        <v>3</v>
      </c>
      <c r="F54" s="154" t="s">
        <v>72</v>
      </c>
      <c r="G54" s="78"/>
      <c r="H54" s="153" t="s">
        <v>72</v>
      </c>
      <c r="I54" s="87"/>
      <c r="J54" s="153" t="s">
        <v>186</v>
      </c>
      <c r="K54" s="87"/>
      <c r="L54" s="188">
        <v>16</v>
      </c>
      <c r="M54" s="87">
        <v>3</v>
      </c>
      <c r="N54" s="154" t="s">
        <v>72</v>
      </c>
      <c r="O54" s="87"/>
      <c r="P54" s="189" t="s">
        <v>72</v>
      </c>
      <c r="Q54" s="88"/>
      <c r="R54" s="159" t="s">
        <v>72</v>
      </c>
      <c r="S54" s="89"/>
      <c r="T54" s="153" t="s">
        <v>72</v>
      </c>
      <c r="U54" s="87"/>
      <c r="V54" s="106"/>
    </row>
    <row r="55" spans="1:22" s="29" customFormat="1" ht="12.75" hidden="1">
      <c r="A55" s="57" t="s">
        <v>45</v>
      </c>
      <c r="B55" s="32" t="s">
        <v>136</v>
      </c>
      <c r="C55" s="65" t="s">
        <v>177</v>
      </c>
      <c r="D55" s="101">
        <f t="shared" si="5"/>
        <v>1</v>
      </c>
      <c r="E55" s="77">
        <f t="shared" si="4"/>
        <v>0</v>
      </c>
      <c r="F55" s="154" t="s">
        <v>72</v>
      </c>
      <c r="G55" s="78"/>
      <c r="H55" s="153" t="s">
        <v>186</v>
      </c>
      <c r="I55" s="87"/>
      <c r="J55" s="154">
        <v>24</v>
      </c>
      <c r="K55" s="87"/>
      <c r="L55" s="188" t="s">
        <v>72</v>
      </c>
      <c r="M55" s="87"/>
      <c r="N55" s="154" t="s">
        <v>72</v>
      </c>
      <c r="O55" s="87"/>
      <c r="P55" s="189" t="s">
        <v>72</v>
      </c>
      <c r="Q55" s="88"/>
      <c r="R55" s="159" t="s">
        <v>72</v>
      </c>
      <c r="S55" s="89"/>
      <c r="T55" s="153" t="s">
        <v>72</v>
      </c>
      <c r="U55" s="87"/>
      <c r="V55" s="106"/>
    </row>
    <row r="56" spans="1:22" s="29" customFormat="1" ht="12.75" hidden="1">
      <c r="A56" s="56" t="s">
        <v>46</v>
      </c>
      <c r="B56" s="32" t="s">
        <v>137</v>
      </c>
      <c r="C56" s="65" t="s">
        <v>0</v>
      </c>
      <c r="D56" s="101">
        <f t="shared" si="5"/>
        <v>1</v>
      </c>
      <c r="E56" s="77">
        <f t="shared" si="4"/>
        <v>0</v>
      </c>
      <c r="F56" s="154" t="s">
        <v>72</v>
      </c>
      <c r="G56" s="78"/>
      <c r="H56" s="153" t="s">
        <v>186</v>
      </c>
      <c r="I56" s="87"/>
      <c r="J56" s="154">
        <v>30</v>
      </c>
      <c r="K56" s="87"/>
      <c r="L56" s="188" t="s">
        <v>72</v>
      </c>
      <c r="M56" s="87"/>
      <c r="N56" s="154" t="s">
        <v>72</v>
      </c>
      <c r="O56" s="87"/>
      <c r="P56" s="189" t="s">
        <v>72</v>
      </c>
      <c r="Q56" s="88"/>
      <c r="R56" s="159" t="s">
        <v>72</v>
      </c>
      <c r="S56" s="89"/>
      <c r="T56" s="153" t="s">
        <v>72</v>
      </c>
      <c r="U56" s="87"/>
      <c r="V56" s="106"/>
    </row>
    <row r="57" spans="1:22" s="29" customFormat="1" ht="12.75" hidden="1">
      <c r="A57" s="56" t="s">
        <v>47</v>
      </c>
      <c r="B57" s="32" t="s">
        <v>138</v>
      </c>
      <c r="C57" s="65" t="s">
        <v>0</v>
      </c>
      <c r="D57" s="101">
        <f t="shared" si="5"/>
        <v>1</v>
      </c>
      <c r="E57" s="48">
        <f t="shared" si="4"/>
        <v>0</v>
      </c>
      <c r="F57" s="154" t="s">
        <v>72</v>
      </c>
      <c r="G57" s="171"/>
      <c r="H57" s="154" t="s">
        <v>186</v>
      </c>
      <c r="I57" s="173"/>
      <c r="J57" s="154">
        <v>31</v>
      </c>
      <c r="K57" s="173"/>
      <c r="L57" s="188" t="s">
        <v>72</v>
      </c>
      <c r="M57" s="173"/>
      <c r="N57" s="154" t="s">
        <v>72</v>
      </c>
      <c r="O57" s="173"/>
      <c r="P57" s="189" t="s">
        <v>72</v>
      </c>
      <c r="Q57" s="174"/>
      <c r="R57" s="159" t="s">
        <v>72</v>
      </c>
      <c r="S57" s="175"/>
      <c r="T57" s="153" t="s">
        <v>72</v>
      </c>
      <c r="U57" s="173"/>
      <c r="V57" s="106"/>
    </row>
    <row r="58" spans="1:22" ht="12.75" hidden="1">
      <c r="A58" s="56" t="s">
        <v>58</v>
      </c>
      <c r="B58" s="32" t="s">
        <v>139</v>
      </c>
      <c r="C58" s="65" t="s">
        <v>177</v>
      </c>
      <c r="D58" s="101">
        <f t="shared" si="5"/>
        <v>1</v>
      </c>
      <c r="E58" s="48">
        <f t="shared" si="4"/>
        <v>0</v>
      </c>
      <c r="F58" s="154" t="s">
        <v>72</v>
      </c>
      <c r="G58" s="176"/>
      <c r="H58" s="159" t="s">
        <v>186</v>
      </c>
      <c r="I58" s="176"/>
      <c r="J58" s="154">
        <v>34</v>
      </c>
      <c r="K58" s="176"/>
      <c r="L58" s="188" t="s">
        <v>72</v>
      </c>
      <c r="M58" s="175"/>
      <c r="N58" s="154" t="s">
        <v>72</v>
      </c>
      <c r="O58" s="176"/>
      <c r="P58" s="189" t="s">
        <v>72</v>
      </c>
      <c r="Q58" s="177"/>
      <c r="R58" s="154" t="s">
        <v>72</v>
      </c>
      <c r="S58" s="175"/>
      <c r="T58" s="154" t="s">
        <v>72</v>
      </c>
      <c r="U58" s="178"/>
      <c r="V58" s="106"/>
    </row>
    <row r="59" spans="1:22" ht="12.75" hidden="1">
      <c r="A59" s="57" t="s">
        <v>21</v>
      </c>
      <c r="B59" s="32" t="s">
        <v>140</v>
      </c>
      <c r="C59" s="65" t="s">
        <v>0</v>
      </c>
      <c r="D59" s="101">
        <f t="shared" si="5"/>
        <v>1</v>
      </c>
      <c r="E59" s="48">
        <f t="shared" si="4"/>
        <v>0</v>
      </c>
      <c r="F59" s="154" t="s">
        <v>72</v>
      </c>
      <c r="G59" s="176"/>
      <c r="H59" s="159" t="s">
        <v>186</v>
      </c>
      <c r="I59" s="176"/>
      <c r="J59" s="154">
        <v>42</v>
      </c>
      <c r="K59" s="176"/>
      <c r="L59" s="154" t="s">
        <v>72</v>
      </c>
      <c r="M59" s="176"/>
      <c r="N59" s="154" t="s">
        <v>72</v>
      </c>
      <c r="O59" s="176"/>
      <c r="P59" s="154" t="s">
        <v>72</v>
      </c>
      <c r="Q59" s="177"/>
      <c r="R59" s="154" t="s">
        <v>72</v>
      </c>
      <c r="S59" s="176"/>
      <c r="T59" s="154" t="s">
        <v>72</v>
      </c>
      <c r="U59" s="178"/>
      <c r="V59" s="106"/>
    </row>
    <row r="60" spans="1:22" ht="12.75" hidden="1">
      <c r="A60" s="57" t="s">
        <v>22</v>
      </c>
      <c r="B60" s="38" t="s">
        <v>172</v>
      </c>
      <c r="C60" s="83" t="s">
        <v>59</v>
      </c>
      <c r="D60" s="101">
        <f t="shared" si="5"/>
        <v>1</v>
      </c>
      <c r="E60" s="48">
        <f t="shared" si="4"/>
        <v>0</v>
      </c>
      <c r="F60" s="151" t="s">
        <v>72</v>
      </c>
      <c r="G60" s="179"/>
      <c r="H60" s="161" t="s">
        <v>186</v>
      </c>
      <c r="I60" s="179"/>
      <c r="J60" s="151" t="s">
        <v>72</v>
      </c>
      <c r="K60" s="179"/>
      <c r="L60" s="151" t="s">
        <v>72</v>
      </c>
      <c r="M60" s="179"/>
      <c r="N60" s="151">
        <v>58</v>
      </c>
      <c r="O60" s="179"/>
      <c r="P60" s="151" t="s">
        <v>72</v>
      </c>
      <c r="Q60" s="180"/>
      <c r="R60" s="151" t="s">
        <v>72</v>
      </c>
      <c r="S60" s="179"/>
      <c r="T60" s="151" t="s">
        <v>72</v>
      </c>
      <c r="U60" s="181"/>
      <c r="V60" s="108"/>
    </row>
    <row r="61" spans="1:22" ht="12.75" hidden="1">
      <c r="A61" s="57"/>
      <c r="B61" s="59"/>
      <c r="C61" s="58"/>
      <c r="D61" s="144"/>
      <c r="E61" s="49"/>
      <c r="F61" s="163"/>
      <c r="G61" s="182"/>
      <c r="H61" s="162"/>
      <c r="I61" s="182"/>
      <c r="J61" s="163"/>
      <c r="K61" s="182"/>
      <c r="L61" s="163"/>
      <c r="M61" s="182"/>
      <c r="N61" s="163"/>
      <c r="O61" s="182"/>
      <c r="P61" s="163"/>
      <c r="Q61" s="183"/>
      <c r="R61" s="163"/>
      <c r="S61" s="182"/>
      <c r="T61" s="163"/>
      <c r="U61" s="184"/>
      <c r="V61" s="110"/>
    </row>
    <row r="62" spans="1:22" ht="37.5" customHeight="1" hidden="1">
      <c r="A62" s="1"/>
      <c r="B62" s="204" t="s">
        <v>153</v>
      </c>
      <c r="C62" s="205"/>
      <c r="D62" s="142">
        <f aca="true" t="shared" si="6" ref="D62:D67">COUNTIF(F62:U62,"*)")</f>
        <v>0</v>
      </c>
      <c r="E62" s="62" t="s">
        <v>161</v>
      </c>
      <c r="F62" s="156" t="s">
        <v>4</v>
      </c>
      <c r="G62" s="60" t="s">
        <v>5</v>
      </c>
      <c r="H62" s="156" t="s">
        <v>4</v>
      </c>
      <c r="I62" s="60" t="s">
        <v>5</v>
      </c>
      <c r="J62" s="156" t="s">
        <v>4</v>
      </c>
      <c r="K62" s="60" t="s">
        <v>5</v>
      </c>
      <c r="L62" s="156" t="s">
        <v>4</v>
      </c>
      <c r="M62" s="60" t="s">
        <v>5</v>
      </c>
      <c r="N62" s="156" t="s">
        <v>4</v>
      </c>
      <c r="O62" s="60" t="s">
        <v>5</v>
      </c>
      <c r="P62" s="156" t="s">
        <v>4</v>
      </c>
      <c r="Q62" s="60" t="s">
        <v>5</v>
      </c>
      <c r="R62" s="156" t="s">
        <v>4</v>
      </c>
      <c r="S62" s="60" t="s">
        <v>5</v>
      </c>
      <c r="T62" s="156" t="s">
        <v>4</v>
      </c>
      <c r="U62" s="61" t="s">
        <v>5</v>
      </c>
      <c r="V62" s="107">
        <f>X62+Y62</f>
        <v>0</v>
      </c>
    </row>
    <row r="63" spans="1:22" ht="12.75" hidden="1">
      <c r="A63" s="56" t="s">
        <v>6</v>
      </c>
      <c r="B63" s="37" t="s">
        <v>85</v>
      </c>
      <c r="C63" s="90" t="s">
        <v>59</v>
      </c>
      <c r="D63" s="102">
        <f t="shared" si="6"/>
        <v>1</v>
      </c>
      <c r="E63" s="91">
        <f>SUM(G63+I63+K63+M63+O63+Q63+S63+U63)</f>
        <v>51</v>
      </c>
      <c r="F63" s="157">
        <v>1</v>
      </c>
      <c r="G63" s="70">
        <v>9</v>
      </c>
      <c r="H63" s="157" t="s">
        <v>72</v>
      </c>
      <c r="I63" s="70"/>
      <c r="J63" s="157" t="s">
        <v>186</v>
      </c>
      <c r="K63" s="70"/>
      <c r="L63" s="157">
        <v>7</v>
      </c>
      <c r="M63" s="70">
        <v>6</v>
      </c>
      <c r="N63" s="157">
        <v>9</v>
      </c>
      <c r="O63" s="70">
        <v>20</v>
      </c>
      <c r="P63" s="157" t="s">
        <v>72</v>
      </c>
      <c r="Q63" s="70"/>
      <c r="R63" s="157">
        <v>12</v>
      </c>
      <c r="S63" s="70">
        <v>7</v>
      </c>
      <c r="T63" s="157">
        <v>2</v>
      </c>
      <c r="U63" s="72">
        <v>9</v>
      </c>
      <c r="V63" s="105"/>
    </row>
    <row r="64" spans="1:22" ht="12.75" hidden="1">
      <c r="A64" s="56" t="s">
        <v>7</v>
      </c>
      <c r="B64" s="32" t="s">
        <v>169</v>
      </c>
      <c r="C64" s="65" t="s">
        <v>165</v>
      </c>
      <c r="D64" s="143">
        <f t="shared" si="6"/>
        <v>1</v>
      </c>
      <c r="E64" s="77">
        <f>SUM(G64+I64+K64+M64+O64+Q64+S64+U64)</f>
        <v>27</v>
      </c>
      <c r="F64" s="154" t="s">
        <v>72</v>
      </c>
      <c r="G64" s="76"/>
      <c r="H64" s="154" t="s">
        <v>72</v>
      </c>
      <c r="I64" s="76"/>
      <c r="J64" s="151" t="s">
        <v>186</v>
      </c>
      <c r="K64" s="76"/>
      <c r="L64" s="154">
        <v>6</v>
      </c>
      <c r="M64" s="76">
        <v>7</v>
      </c>
      <c r="N64" s="154">
        <v>6</v>
      </c>
      <c r="O64" s="76">
        <v>13</v>
      </c>
      <c r="P64" s="154" t="s">
        <v>72</v>
      </c>
      <c r="Q64" s="76"/>
      <c r="R64" s="154" t="s">
        <v>72</v>
      </c>
      <c r="S64" s="76"/>
      <c r="T64" s="154">
        <v>3</v>
      </c>
      <c r="U64" s="75">
        <v>7</v>
      </c>
      <c r="V64" s="106"/>
    </row>
    <row r="65" spans="1:22" ht="12.75" hidden="1">
      <c r="A65" s="56" t="s">
        <v>8</v>
      </c>
      <c r="B65" s="32" t="s">
        <v>141</v>
      </c>
      <c r="C65" s="65" t="s">
        <v>0</v>
      </c>
      <c r="D65" s="143">
        <f t="shared" si="6"/>
        <v>1</v>
      </c>
      <c r="E65" s="77">
        <f>SUM(G65+I65+K65+M65+O65+Q65+S65+U65)</f>
        <v>8</v>
      </c>
      <c r="F65" s="154" t="s">
        <v>72</v>
      </c>
      <c r="G65" s="76"/>
      <c r="H65" s="154" t="s">
        <v>186</v>
      </c>
      <c r="I65" s="76"/>
      <c r="J65" s="154">
        <v>11</v>
      </c>
      <c r="K65" s="76">
        <v>8</v>
      </c>
      <c r="L65" s="154" t="s">
        <v>72</v>
      </c>
      <c r="M65" s="76"/>
      <c r="N65" s="154" t="s">
        <v>72</v>
      </c>
      <c r="O65" s="76"/>
      <c r="P65" s="154" t="s">
        <v>72</v>
      </c>
      <c r="Q65" s="76"/>
      <c r="R65" s="154" t="s">
        <v>72</v>
      </c>
      <c r="S65" s="76"/>
      <c r="T65" s="154" t="s">
        <v>72</v>
      </c>
      <c r="U65" s="75"/>
      <c r="V65" s="106"/>
    </row>
    <row r="66" spans="1:22" ht="12.75" hidden="1">
      <c r="A66" s="56" t="s">
        <v>9</v>
      </c>
      <c r="B66" s="32" t="s">
        <v>173</v>
      </c>
      <c r="C66" s="65" t="s">
        <v>59</v>
      </c>
      <c r="D66" s="143">
        <f t="shared" si="6"/>
        <v>1</v>
      </c>
      <c r="E66" s="77">
        <f>SUM(G66+I66+K66+M66+O66+Q66+S66+U66)</f>
        <v>7</v>
      </c>
      <c r="F66" s="154" t="s">
        <v>72</v>
      </c>
      <c r="G66" s="76"/>
      <c r="H66" s="154" t="s">
        <v>186</v>
      </c>
      <c r="I66" s="76"/>
      <c r="J66" s="154" t="s">
        <v>72</v>
      </c>
      <c r="K66" s="76"/>
      <c r="L66" s="154" t="s">
        <v>72</v>
      </c>
      <c r="M66" s="76"/>
      <c r="N66" s="154">
        <v>12</v>
      </c>
      <c r="O66" s="76">
        <v>7</v>
      </c>
      <c r="P66" s="154" t="s">
        <v>72</v>
      </c>
      <c r="Q66" s="76"/>
      <c r="R66" s="154" t="s">
        <v>72</v>
      </c>
      <c r="S66" s="76"/>
      <c r="T66" s="154" t="s">
        <v>72</v>
      </c>
      <c r="U66" s="75"/>
      <c r="V66" s="106"/>
    </row>
    <row r="67" spans="1:22" ht="12.75" hidden="1">
      <c r="A67" s="56"/>
      <c r="B67" s="45"/>
      <c r="C67" s="41"/>
      <c r="D67" s="141">
        <f t="shared" si="6"/>
        <v>0</v>
      </c>
      <c r="E67" s="50">
        <f>SUM(G67+I67+K67+M67+O67+Q67+S67+U67)</f>
        <v>0</v>
      </c>
      <c r="F67" s="155"/>
      <c r="G67" s="167"/>
      <c r="H67" s="155"/>
      <c r="I67" s="167"/>
      <c r="J67" s="155"/>
      <c r="K67" s="167"/>
      <c r="L67" s="155"/>
      <c r="M67" s="167"/>
      <c r="N67" s="155"/>
      <c r="O67" s="167"/>
      <c r="P67" s="155"/>
      <c r="Q67" s="167"/>
      <c r="R67" s="155"/>
      <c r="S67" s="167"/>
      <c r="T67" s="155"/>
      <c r="U67" s="169"/>
      <c r="V67" s="115"/>
    </row>
    <row r="68" spans="1:22" ht="36.75" customHeight="1" hidden="1">
      <c r="A68" s="28"/>
      <c r="B68" s="212" t="s">
        <v>154</v>
      </c>
      <c r="C68" s="213"/>
      <c r="D68" s="145"/>
      <c r="E68" s="127" t="s">
        <v>161</v>
      </c>
      <c r="F68" s="158" t="s">
        <v>4</v>
      </c>
      <c r="G68" s="128" t="s">
        <v>5</v>
      </c>
      <c r="H68" s="158" t="s">
        <v>4</v>
      </c>
      <c r="I68" s="128" t="s">
        <v>5</v>
      </c>
      <c r="J68" s="158" t="s">
        <v>4</v>
      </c>
      <c r="K68" s="128" t="s">
        <v>5</v>
      </c>
      <c r="L68" s="158" t="s">
        <v>4</v>
      </c>
      <c r="M68" s="128" t="s">
        <v>5</v>
      </c>
      <c r="N68" s="158" t="s">
        <v>4</v>
      </c>
      <c r="O68" s="128" t="s">
        <v>5</v>
      </c>
      <c r="P68" s="158" t="s">
        <v>4</v>
      </c>
      <c r="Q68" s="128" t="s">
        <v>5</v>
      </c>
      <c r="R68" s="158" t="s">
        <v>4</v>
      </c>
      <c r="S68" s="128" t="s">
        <v>5</v>
      </c>
      <c r="T68" s="158" t="s">
        <v>4</v>
      </c>
      <c r="U68" s="129" t="s">
        <v>5</v>
      </c>
      <c r="V68" s="110"/>
    </row>
    <row r="69" spans="1:22" ht="12.75" hidden="1">
      <c r="A69" s="56" t="s">
        <v>6</v>
      </c>
      <c r="B69" s="38" t="s">
        <v>86</v>
      </c>
      <c r="C69" s="64" t="s">
        <v>59</v>
      </c>
      <c r="D69" s="101">
        <f aca="true" t="shared" si="7" ref="D69:D100">COUNTIF(F69:U69,"*)")</f>
        <v>1</v>
      </c>
      <c r="E69" s="80">
        <f>SUM(G69+I69+K69+M69+O69+Q69+S69+U69)</f>
        <v>68</v>
      </c>
      <c r="F69" s="151">
        <v>2</v>
      </c>
      <c r="G69" s="81">
        <v>13</v>
      </c>
      <c r="H69" s="151">
        <v>5</v>
      </c>
      <c r="I69" s="81">
        <v>14</v>
      </c>
      <c r="J69" s="151" t="s">
        <v>192</v>
      </c>
      <c r="K69" s="81"/>
      <c r="L69" s="151">
        <v>14</v>
      </c>
      <c r="M69" s="81">
        <v>5</v>
      </c>
      <c r="N69" s="151">
        <v>13</v>
      </c>
      <c r="O69" s="81">
        <v>6</v>
      </c>
      <c r="P69" s="151">
        <v>3</v>
      </c>
      <c r="Q69" s="81">
        <v>9</v>
      </c>
      <c r="R69" s="151">
        <v>18</v>
      </c>
      <c r="S69" s="81">
        <v>1</v>
      </c>
      <c r="T69" s="151">
        <v>1</v>
      </c>
      <c r="U69" s="82">
        <v>20</v>
      </c>
      <c r="V69" s="108">
        <v>1</v>
      </c>
    </row>
    <row r="70" spans="1:22" ht="12.75" hidden="1">
      <c r="A70" s="56" t="s">
        <v>7</v>
      </c>
      <c r="B70" s="32" t="s">
        <v>87</v>
      </c>
      <c r="C70" s="64" t="s">
        <v>15</v>
      </c>
      <c r="D70" s="101">
        <f t="shared" si="7"/>
        <v>1</v>
      </c>
      <c r="E70" s="77">
        <f aca="true" t="shared" si="8" ref="E70:E80">SUM(G70+I70+K70+M70+O70+Q70+S70+U70)</f>
        <v>60</v>
      </c>
      <c r="F70" s="154">
        <v>5</v>
      </c>
      <c r="G70" s="76">
        <v>8</v>
      </c>
      <c r="H70" s="151">
        <v>6</v>
      </c>
      <c r="I70" s="76">
        <v>13</v>
      </c>
      <c r="J70" s="154" t="s">
        <v>72</v>
      </c>
      <c r="K70" s="76"/>
      <c r="L70" s="154">
        <v>12</v>
      </c>
      <c r="M70" s="76">
        <v>7</v>
      </c>
      <c r="N70" s="154" t="s">
        <v>186</v>
      </c>
      <c r="O70" s="76"/>
      <c r="P70" s="154">
        <v>1</v>
      </c>
      <c r="Q70" s="76">
        <v>13</v>
      </c>
      <c r="R70" s="151">
        <v>19</v>
      </c>
      <c r="S70" s="76">
        <v>1</v>
      </c>
      <c r="T70" s="151">
        <v>2</v>
      </c>
      <c r="U70" s="82">
        <v>18</v>
      </c>
      <c r="V70" s="106"/>
    </row>
    <row r="71" spans="1:22" ht="12.75" hidden="1">
      <c r="A71" s="56" t="s">
        <v>8</v>
      </c>
      <c r="B71" s="32" t="s">
        <v>112</v>
      </c>
      <c r="C71" s="63" t="s">
        <v>76</v>
      </c>
      <c r="D71" s="101">
        <f t="shared" si="7"/>
        <v>1</v>
      </c>
      <c r="E71" s="77">
        <f t="shared" si="8"/>
        <v>47</v>
      </c>
      <c r="F71" s="154">
        <v>6</v>
      </c>
      <c r="G71" s="76">
        <v>7</v>
      </c>
      <c r="H71" s="151">
        <v>12</v>
      </c>
      <c r="I71" s="76">
        <v>7</v>
      </c>
      <c r="J71" s="154" t="s">
        <v>190</v>
      </c>
      <c r="K71" s="76"/>
      <c r="L71" s="154">
        <v>16</v>
      </c>
      <c r="M71" s="76">
        <v>3</v>
      </c>
      <c r="N71" s="154">
        <v>24</v>
      </c>
      <c r="O71" s="76"/>
      <c r="P71" s="154">
        <v>2</v>
      </c>
      <c r="Q71" s="76">
        <v>11</v>
      </c>
      <c r="R71" s="151">
        <v>16</v>
      </c>
      <c r="S71" s="76">
        <v>3</v>
      </c>
      <c r="T71" s="151">
        <v>3</v>
      </c>
      <c r="U71" s="82">
        <v>16</v>
      </c>
      <c r="V71" s="106"/>
    </row>
    <row r="72" spans="1:22" ht="12.75" hidden="1">
      <c r="A72" s="56" t="s">
        <v>9</v>
      </c>
      <c r="B72" s="32" t="s">
        <v>61</v>
      </c>
      <c r="C72" s="65" t="s">
        <v>177</v>
      </c>
      <c r="D72" s="101">
        <f t="shared" si="7"/>
        <v>1</v>
      </c>
      <c r="E72" s="77">
        <f t="shared" si="8"/>
        <v>40</v>
      </c>
      <c r="F72" s="154">
        <v>3</v>
      </c>
      <c r="G72" s="76">
        <v>11</v>
      </c>
      <c r="H72" s="151">
        <v>10</v>
      </c>
      <c r="I72" s="76">
        <v>9</v>
      </c>
      <c r="J72" s="154">
        <v>21</v>
      </c>
      <c r="K72" s="76"/>
      <c r="L72" s="154" t="s">
        <v>186</v>
      </c>
      <c r="M72" s="76"/>
      <c r="N72" s="154">
        <v>21</v>
      </c>
      <c r="O72" s="76"/>
      <c r="P72" s="154">
        <v>5</v>
      </c>
      <c r="Q72" s="76">
        <v>7</v>
      </c>
      <c r="R72" s="151">
        <v>22</v>
      </c>
      <c r="S72" s="76"/>
      <c r="T72" s="151">
        <v>6</v>
      </c>
      <c r="U72" s="82">
        <v>13</v>
      </c>
      <c r="V72" s="106"/>
    </row>
    <row r="73" spans="1:22" ht="12.75" hidden="1">
      <c r="A73" s="56" t="s">
        <v>10</v>
      </c>
      <c r="B73" s="32" t="s">
        <v>111</v>
      </c>
      <c r="C73" s="65" t="s">
        <v>80</v>
      </c>
      <c r="D73" s="101">
        <f t="shared" si="7"/>
        <v>0</v>
      </c>
      <c r="E73" s="77">
        <f t="shared" si="8"/>
        <v>32</v>
      </c>
      <c r="F73" s="154">
        <v>4</v>
      </c>
      <c r="G73" s="76">
        <v>9</v>
      </c>
      <c r="H73" s="151" t="s">
        <v>72</v>
      </c>
      <c r="I73" s="76"/>
      <c r="J73" s="154">
        <v>25</v>
      </c>
      <c r="K73" s="76"/>
      <c r="L73" s="154">
        <v>17</v>
      </c>
      <c r="M73" s="76">
        <v>2</v>
      </c>
      <c r="N73" s="154">
        <v>27</v>
      </c>
      <c r="O73" s="76"/>
      <c r="P73" s="154">
        <v>4</v>
      </c>
      <c r="Q73" s="76">
        <v>7</v>
      </c>
      <c r="R73" s="151">
        <v>21</v>
      </c>
      <c r="S73" s="76"/>
      <c r="T73" s="151">
        <v>5</v>
      </c>
      <c r="U73" s="82">
        <v>14</v>
      </c>
      <c r="V73" s="106"/>
    </row>
    <row r="74" spans="1:22" ht="12.75" hidden="1">
      <c r="A74" s="56" t="s">
        <v>11</v>
      </c>
      <c r="B74" s="32" t="s">
        <v>60</v>
      </c>
      <c r="C74" s="63" t="s">
        <v>49</v>
      </c>
      <c r="D74" s="101">
        <f t="shared" si="7"/>
        <v>1</v>
      </c>
      <c r="E74" s="77">
        <f t="shared" si="8"/>
        <v>27</v>
      </c>
      <c r="F74" s="154">
        <v>1</v>
      </c>
      <c r="G74" s="76">
        <v>15</v>
      </c>
      <c r="H74" s="151">
        <v>7</v>
      </c>
      <c r="I74" s="76">
        <v>12</v>
      </c>
      <c r="J74" s="154">
        <v>24</v>
      </c>
      <c r="K74" s="76"/>
      <c r="L74" s="154" t="s">
        <v>186</v>
      </c>
      <c r="M74" s="76"/>
      <c r="N74" s="154" t="s">
        <v>72</v>
      </c>
      <c r="O74" s="76"/>
      <c r="P74" s="154" t="s">
        <v>72</v>
      </c>
      <c r="Q74" s="76"/>
      <c r="R74" s="151" t="s">
        <v>72</v>
      </c>
      <c r="S74" s="76"/>
      <c r="T74" s="151" t="s">
        <v>72</v>
      </c>
      <c r="U74" s="82"/>
      <c r="V74" s="106"/>
    </row>
    <row r="75" spans="1:22" ht="12.75" hidden="1">
      <c r="A75" s="56" t="s">
        <v>12</v>
      </c>
      <c r="B75" s="32" t="s">
        <v>62</v>
      </c>
      <c r="C75" s="65" t="s">
        <v>177</v>
      </c>
      <c r="D75" s="101">
        <f t="shared" si="7"/>
        <v>1</v>
      </c>
      <c r="E75" s="77">
        <f t="shared" si="8"/>
        <v>6</v>
      </c>
      <c r="F75" s="154">
        <v>7</v>
      </c>
      <c r="G75" s="76">
        <v>6</v>
      </c>
      <c r="H75" s="153" t="s">
        <v>72</v>
      </c>
      <c r="I75" s="78"/>
      <c r="J75" s="153" t="s">
        <v>72</v>
      </c>
      <c r="K75" s="78"/>
      <c r="L75" s="154" t="s">
        <v>186</v>
      </c>
      <c r="M75" s="78"/>
      <c r="N75" s="153" t="s">
        <v>72</v>
      </c>
      <c r="O75" s="78"/>
      <c r="P75" s="154" t="s">
        <v>72</v>
      </c>
      <c r="Q75" s="78"/>
      <c r="R75" s="153" t="s">
        <v>72</v>
      </c>
      <c r="S75" s="78"/>
      <c r="T75" s="153" t="s">
        <v>72</v>
      </c>
      <c r="U75" s="79"/>
      <c r="V75" s="106"/>
    </row>
    <row r="76" spans="1:22" ht="12.75" hidden="1">
      <c r="A76" s="56" t="s">
        <v>13</v>
      </c>
      <c r="B76" s="40" t="s">
        <v>142</v>
      </c>
      <c r="C76" s="65" t="s">
        <v>0</v>
      </c>
      <c r="D76" s="143">
        <f t="shared" si="7"/>
        <v>1</v>
      </c>
      <c r="E76" s="77">
        <f t="shared" si="8"/>
        <v>1</v>
      </c>
      <c r="F76" s="154" t="s">
        <v>72</v>
      </c>
      <c r="G76" s="76"/>
      <c r="H76" s="153" t="s">
        <v>72</v>
      </c>
      <c r="I76" s="76"/>
      <c r="J76" s="154">
        <v>18</v>
      </c>
      <c r="K76" s="76">
        <v>1</v>
      </c>
      <c r="L76" s="154" t="s">
        <v>186</v>
      </c>
      <c r="M76" s="76"/>
      <c r="N76" s="154" t="s">
        <v>72</v>
      </c>
      <c r="O76" s="76"/>
      <c r="P76" s="154" t="s">
        <v>72</v>
      </c>
      <c r="Q76" s="76"/>
      <c r="R76" s="151" t="s">
        <v>72</v>
      </c>
      <c r="S76" s="76"/>
      <c r="T76" s="154" t="s">
        <v>72</v>
      </c>
      <c r="U76" s="75"/>
      <c r="V76" s="106"/>
    </row>
    <row r="77" spans="1:22" ht="12.75" hidden="1">
      <c r="A77" s="56" t="s">
        <v>14</v>
      </c>
      <c r="B77" s="32" t="s">
        <v>145</v>
      </c>
      <c r="C77" s="64" t="s">
        <v>49</v>
      </c>
      <c r="D77" s="101">
        <f t="shared" si="7"/>
        <v>1</v>
      </c>
      <c r="E77" s="77">
        <f t="shared" si="8"/>
        <v>1</v>
      </c>
      <c r="F77" s="154" t="s">
        <v>72</v>
      </c>
      <c r="G77" s="76"/>
      <c r="H77" s="153" t="s">
        <v>72</v>
      </c>
      <c r="I77" s="76"/>
      <c r="J77" s="154">
        <v>29</v>
      </c>
      <c r="K77" s="76"/>
      <c r="L77" s="154" t="s">
        <v>186</v>
      </c>
      <c r="M77" s="76"/>
      <c r="N77" s="154">
        <v>20</v>
      </c>
      <c r="O77" s="76">
        <v>1</v>
      </c>
      <c r="P77" s="154" t="s">
        <v>72</v>
      </c>
      <c r="Q77" s="76"/>
      <c r="R77" s="154" t="s">
        <v>72</v>
      </c>
      <c r="S77" s="76"/>
      <c r="T77" s="154" t="s">
        <v>72</v>
      </c>
      <c r="U77" s="75"/>
      <c r="V77" s="106"/>
    </row>
    <row r="78" spans="1:22" ht="12.75" hidden="1">
      <c r="A78" s="56" t="s">
        <v>35</v>
      </c>
      <c r="B78" s="32" t="s">
        <v>143</v>
      </c>
      <c r="C78" s="65" t="s">
        <v>0</v>
      </c>
      <c r="D78" s="101">
        <f t="shared" si="7"/>
        <v>1</v>
      </c>
      <c r="E78" s="77">
        <f t="shared" si="8"/>
        <v>0</v>
      </c>
      <c r="F78" s="154" t="s">
        <v>72</v>
      </c>
      <c r="G78" s="76"/>
      <c r="H78" s="154" t="s">
        <v>72</v>
      </c>
      <c r="I78" s="76"/>
      <c r="J78" s="154">
        <v>23</v>
      </c>
      <c r="K78" s="76"/>
      <c r="L78" s="154" t="s">
        <v>186</v>
      </c>
      <c r="M78" s="76"/>
      <c r="N78" s="154" t="s">
        <v>72</v>
      </c>
      <c r="O78" s="76"/>
      <c r="P78" s="154" t="s">
        <v>72</v>
      </c>
      <c r="Q78" s="76"/>
      <c r="R78" s="154" t="s">
        <v>72</v>
      </c>
      <c r="S78" s="76"/>
      <c r="T78" s="154" t="s">
        <v>72</v>
      </c>
      <c r="U78" s="75"/>
      <c r="V78" s="106"/>
    </row>
    <row r="79" spans="1:22" ht="12.75" hidden="1">
      <c r="A79" s="56" t="s">
        <v>39</v>
      </c>
      <c r="B79" s="32" t="s">
        <v>144</v>
      </c>
      <c r="C79" s="63" t="s">
        <v>0</v>
      </c>
      <c r="D79" s="101">
        <f t="shared" si="7"/>
        <v>1</v>
      </c>
      <c r="E79" s="77">
        <f t="shared" si="8"/>
        <v>0</v>
      </c>
      <c r="F79" s="154" t="s">
        <v>72</v>
      </c>
      <c r="G79" s="76"/>
      <c r="H79" s="154" t="s">
        <v>72</v>
      </c>
      <c r="I79" s="76"/>
      <c r="J79" s="154">
        <v>28</v>
      </c>
      <c r="K79" s="76"/>
      <c r="L79" s="154" t="s">
        <v>186</v>
      </c>
      <c r="M79" s="76"/>
      <c r="N79" s="154" t="s">
        <v>72</v>
      </c>
      <c r="O79" s="76"/>
      <c r="P79" s="154" t="s">
        <v>72</v>
      </c>
      <c r="Q79" s="76"/>
      <c r="R79" s="151" t="s">
        <v>72</v>
      </c>
      <c r="S79" s="76"/>
      <c r="T79" s="154" t="s">
        <v>72</v>
      </c>
      <c r="U79" s="75"/>
      <c r="V79" s="106"/>
    </row>
    <row r="80" spans="1:22" ht="12.75" hidden="1">
      <c r="A80" s="56"/>
      <c r="B80" s="32"/>
      <c r="C80" s="35"/>
      <c r="D80" s="101">
        <f t="shared" si="7"/>
        <v>0</v>
      </c>
      <c r="E80" s="48">
        <f t="shared" si="8"/>
        <v>0</v>
      </c>
      <c r="F80" s="154"/>
      <c r="G80" s="176"/>
      <c r="H80" s="154"/>
      <c r="I80" s="176"/>
      <c r="J80" s="154"/>
      <c r="K80" s="176"/>
      <c r="L80" s="154"/>
      <c r="M80" s="176"/>
      <c r="N80" s="154"/>
      <c r="O80" s="176"/>
      <c r="P80" s="154"/>
      <c r="Q80" s="176"/>
      <c r="R80" s="151"/>
      <c r="S80" s="176"/>
      <c r="T80" s="151"/>
      <c r="U80" s="181"/>
      <c r="V80" s="106"/>
    </row>
    <row r="81" spans="1:22" ht="37.5" customHeight="1" hidden="1">
      <c r="A81" s="1"/>
      <c r="B81" s="204" t="s">
        <v>155</v>
      </c>
      <c r="C81" s="205"/>
      <c r="D81" s="142">
        <f t="shared" si="7"/>
        <v>0</v>
      </c>
      <c r="E81" s="121" t="s">
        <v>161</v>
      </c>
      <c r="F81" s="152" t="s">
        <v>4</v>
      </c>
      <c r="G81" s="122" t="s">
        <v>5</v>
      </c>
      <c r="H81" s="152" t="s">
        <v>4</v>
      </c>
      <c r="I81" s="122" t="s">
        <v>5</v>
      </c>
      <c r="J81" s="152" t="s">
        <v>4</v>
      </c>
      <c r="K81" s="122" t="s">
        <v>5</v>
      </c>
      <c r="L81" s="152" t="s">
        <v>4</v>
      </c>
      <c r="M81" s="122" t="s">
        <v>5</v>
      </c>
      <c r="N81" s="152" t="s">
        <v>4</v>
      </c>
      <c r="O81" s="122" t="s">
        <v>5</v>
      </c>
      <c r="P81" s="152" t="s">
        <v>4</v>
      </c>
      <c r="Q81" s="122" t="s">
        <v>5</v>
      </c>
      <c r="R81" s="152" t="s">
        <v>4</v>
      </c>
      <c r="S81" s="122" t="s">
        <v>5</v>
      </c>
      <c r="T81" s="152" t="s">
        <v>4</v>
      </c>
      <c r="U81" s="123" t="s">
        <v>5</v>
      </c>
      <c r="V81" s="107">
        <f>X81+Y81</f>
        <v>0</v>
      </c>
    </row>
    <row r="82" spans="1:22" ht="12.75" hidden="1">
      <c r="A82" s="56" t="s">
        <v>6</v>
      </c>
      <c r="B82" s="38" t="s">
        <v>89</v>
      </c>
      <c r="C82" s="64" t="s">
        <v>177</v>
      </c>
      <c r="D82" s="101">
        <f t="shared" si="7"/>
        <v>1</v>
      </c>
      <c r="E82" s="80">
        <f>SUM(G82+I82+K82+M82+O82+Q82+S82+U82)</f>
        <v>101</v>
      </c>
      <c r="F82" s="151" t="s">
        <v>183</v>
      </c>
      <c r="G82" s="81"/>
      <c r="H82" s="151">
        <v>4</v>
      </c>
      <c r="I82" s="81">
        <v>15</v>
      </c>
      <c r="J82" s="151">
        <v>6</v>
      </c>
      <c r="K82" s="81">
        <v>13</v>
      </c>
      <c r="L82" s="151">
        <v>3</v>
      </c>
      <c r="M82" s="81">
        <v>16</v>
      </c>
      <c r="N82" s="151">
        <v>1</v>
      </c>
      <c r="O82" s="81">
        <v>18</v>
      </c>
      <c r="P82" s="151">
        <v>1</v>
      </c>
      <c r="Q82" s="81">
        <v>11</v>
      </c>
      <c r="R82" s="151">
        <v>3</v>
      </c>
      <c r="S82" s="81">
        <v>16</v>
      </c>
      <c r="T82" s="151">
        <v>1</v>
      </c>
      <c r="U82" s="82">
        <v>12</v>
      </c>
      <c r="V82" s="108">
        <v>9</v>
      </c>
    </row>
    <row r="83" spans="1:22" ht="12.75" hidden="1">
      <c r="A83" s="56" t="s">
        <v>7</v>
      </c>
      <c r="B83" s="32" t="s">
        <v>88</v>
      </c>
      <c r="C83" s="65" t="s">
        <v>177</v>
      </c>
      <c r="D83" s="101">
        <f t="shared" si="7"/>
        <v>1</v>
      </c>
      <c r="E83" s="80">
        <f>SUM(G83+I83+K83+M83+O83+Q83+S83+U83)</f>
        <v>88</v>
      </c>
      <c r="F83" s="154">
        <v>1</v>
      </c>
      <c r="G83" s="76">
        <v>11</v>
      </c>
      <c r="H83" s="154">
        <v>5</v>
      </c>
      <c r="I83" s="76">
        <v>14</v>
      </c>
      <c r="J83" s="154">
        <v>8</v>
      </c>
      <c r="K83" s="76">
        <v>11</v>
      </c>
      <c r="L83" s="154">
        <v>5</v>
      </c>
      <c r="M83" s="76">
        <v>14</v>
      </c>
      <c r="N83" s="151">
        <v>2</v>
      </c>
      <c r="O83" s="76">
        <v>16</v>
      </c>
      <c r="P83" s="154" t="s">
        <v>183</v>
      </c>
      <c r="Q83" s="76"/>
      <c r="R83" s="151">
        <v>7</v>
      </c>
      <c r="S83" s="76">
        <v>12</v>
      </c>
      <c r="T83" s="154">
        <v>2</v>
      </c>
      <c r="U83" s="75">
        <v>10</v>
      </c>
      <c r="V83" s="106">
        <v>9</v>
      </c>
    </row>
    <row r="84" spans="1:22" ht="12.75" hidden="1">
      <c r="A84" s="56" t="s">
        <v>8</v>
      </c>
      <c r="B84" s="32" t="s">
        <v>50</v>
      </c>
      <c r="C84" s="65" t="s">
        <v>59</v>
      </c>
      <c r="D84" s="101">
        <f t="shared" si="7"/>
        <v>1</v>
      </c>
      <c r="E84" s="80">
        <f>SUM(G84+I84+K84+M84+O84+Q84+S84+U84)</f>
        <v>39</v>
      </c>
      <c r="F84" s="154">
        <v>3</v>
      </c>
      <c r="G84" s="76">
        <v>7</v>
      </c>
      <c r="H84" s="154" t="s">
        <v>186</v>
      </c>
      <c r="I84" s="76"/>
      <c r="J84" s="154">
        <v>14</v>
      </c>
      <c r="K84" s="76">
        <v>5</v>
      </c>
      <c r="L84" s="154">
        <v>11</v>
      </c>
      <c r="M84" s="76">
        <v>7</v>
      </c>
      <c r="N84" s="154" t="s">
        <v>72</v>
      </c>
      <c r="O84" s="76"/>
      <c r="P84" s="154">
        <v>3</v>
      </c>
      <c r="Q84" s="76">
        <v>7</v>
      </c>
      <c r="R84" s="151">
        <v>14</v>
      </c>
      <c r="S84" s="76">
        <v>5</v>
      </c>
      <c r="T84" s="154">
        <v>3</v>
      </c>
      <c r="U84" s="75">
        <v>8</v>
      </c>
      <c r="V84" s="106"/>
    </row>
    <row r="85" spans="1:22" ht="12.75" hidden="1">
      <c r="A85" s="56"/>
      <c r="B85" s="45"/>
      <c r="C85" s="41"/>
      <c r="D85" s="141">
        <f t="shared" si="7"/>
        <v>0</v>
      </c>
      <c r="E85" s="50">
        <f>SUM(G85+I85+K85+M85+O85+Q85+S85+U85)</f>
        <v>0</v>
      </c>
      <c r="F85" s="155"/>
      <c r="G85" s="167"/>
      <c r="H85" s="155"/>
      <c r="I85" s="167"/>
      <c r="J85" s="155"/>
      <c r="K85" s="167"/>
      <c r="L85" s="155"/>
      <c r="M85" s="167"/>
      <c r="N85" s="155"/>
      <c r="O85" s="167"/>
      <c r="P85" s="155"/>
      <c r="Q85" s="167"/>
      <c r="R85" s="155"/>
      <c r="S85" s="167"/>
      <c r="T85" s="155"/>
      <c r="U85" s="169"/>
      <c r="V85" s="115"/>
    </row>
    <row r="86" spans="1:22" ht="36.75" customHeight="1" hidden="1">
      <c r="A86" s="28"/>
      <c r="B86" s="212" t="s">
        <v>156</v>
      </c>
      <c r="C86" s="213"/>
      <c r="D86" s="145">
        <f t="shared" si="7"/>
        <v>0</v>
      </c>
      <c r="E86" s="192"/>
      <c r="F86" s="160"/>
      <c r="G86" s="191"/>
      <c r="H86" s="160"/>
      <c r="I86" s="191"/>
      <c r="J86" s="160"/>
      <c r="K86" s="191"/>
      <c r="L86" s="160"/>
      <c r="M86" s="191"/>
      <c r="N86" s="160"/>
      <c r="O86" s="191"/>
      <c r="P86" s="160"/>
      <c r="Q86" s="191"/>
      <c r="R86" s="160"/>
      <c r="S86" s="191"/>
      <c r="T86" s="160"/>
      <c r="U86" s="190"/>
      <c r="V86" s="110"/>
    </row>
    <row r="87" spans="1:22" ht="12.75" hidden="1">
      <c r="A87" s="56" t="s">
        <v>6</v>
      </c>
      <c r="B87" s="38" t="s">
        <v>66</v>
      </c>
      <c r="C87" s="64" t="s">
        <v>49</v>
      </c>
      <c r="D87" s="101">
        <f t="shared" si="7"/>
        <v>1</v>
      </c>
      <c r="E87" s="80">
        <f>SUM(G87+I87+K87+M87+O87+Q87+S87+U87)</f>
        <v>130</v>
      </c>
      <c r="F87" s="151" t="s">
        <v>186</v>
      </c>
      <c r="G87" s="81"/>
      <c r="H87" s="151">
        <v>1</v>
      </c>
      <c r="I87" s="81">
        <v>20</v>
      </c>
      <c r="J87" s="151">
        <v>2</v>
      </c>
      <c r="K87" s="81">
        <v>18</v>
      </c>
      <c r="L87" s="151">
        <v>1</v>
      </c>
      <c r="M87" s="81">
        <v>20</v>
      </c>
      <c r="N87" s="151">
        <v>1</v>
      </c>
      <c r="O87" s="81">
        <v>20</v>
      </c>
      <c r="P87" s="151">
        <v>1</v>
      </c>
      <c r="Q87" s="81">
        <v>14</v>
      </c>
      <c r="R87" s="151">
        <v>2</v>
      </c>
      <c r="S87" s="81">
        <v>18</v>
      </c>
      <c r="T87" s="151">
        <v>1</v>
      </c>
      <c r="U87" s="82">
        <v>20</v>
      </c>
      <c r="V87" s="108"/>
    </row>
    <row r="88" spans="1:22" ht="12.75" hidden="1">
      <c r="A88" s="56" t="s">
        <v>7</v>
      </c>
      <c r="B88" s="32" t="s">
        <v>63</v>
      </c>
      <c r="C88" s="65" t="s">
        <v>59</v>
      </c>
      <c r="D88" s="101">
        <f t="shared" si="7"/>
        <v>1</v>
      </c>
      <c r="E88" s="77">
        <f aca="true" t="shared" si="9" ref="E88:E97">SUM(G88+I88+K88+M88+O88+Q88+S88+U88)</f>
        <v>97</v>
      </c>
      <c r="F88" s="154">
        <v>1</v>
      </c>
      <c r="G88" s="76">
        <v>14</v>
      </c>
      <c r="H88" s="151">
        <v>6</v>
      </c>
      <c r="I88" s="76">
        <v>13</v>
      </c>
      <c r="J88" s="151" t="s">
        <v>186</v>
      </c>
      <c r="K88" s="76"/>
      <c r="L88" s="154">
        <v>6</v>
      </c>
      <c r="M88" s="76">
        <v>13</v>
      </c>
      <c r="N88" s="151">
        <v>5</v>
      </c>
      <c r="O88" s="76">
        <v>14</v>
      </c>
      <c r="P88" s="154">
        <v>3</v>
      </c>
      <c r="Q88" s="76">
        <v>10</v>
      </c>
      <c r="R88" s="151">
        <v>4</v>
      </c>
      <c r="S88" s="76">
        <v>15</v>
      </c>
      <c r="T88" s="154">
        <v>2</v>
      </c>
      <c r="U88" s="75">
        <v>18</v>
      </c>
      <c r="V88" s="106"/>
    </row>
    <row r="89" spans="1:22" ht="12.75" hidden="1">
      <c r="A89" s="56" t="s">
        <v>8</v>
      </c>
      <c r="B89" s="32" t="s">
        <v>65</v>
      </c>
      <c r="C89" s="65" t="s">
        <v>49</v>
      </c>
      <c r="D89" s="101">
        <f t="shared" si="7"/>
        <v>1</v>
      </c>
      <c r="E89" s="77">
        <f t="shared" si="9"/>
        <v>81</v>
      </c>
      <c r="F89" s="154">
        <v>2</v>
      </c>
      <c r="G89" s="76">
        <v>12</v>
      </c>
      <c r="H89" s="154">
        <v>7</v>
      </c>
      <c r="I89" s="76">
        <v>12</v>
      </c>
      <c r="J89" s="154" t="s">
        <v>193</v>
      </c>
      <c r="K89" s="76"/>
      <c r="L89" s="154">
        <v>12</v>
      </c>
      <c r="M89" s="76">
        <v>7</v>
      </c>
      <c r="N89" s="154">
        <v>8</v>
      </c>
      <c r="O89" s="76">
        <v>11</v>
      </c>
      <c r="P89" s="154">
        <v>2</v>
      </c>
      <c r="Q89" s="76">
        <v>12</v>
      </c>
      <c r="R89" s="151">
        <v>7</v>
      </c>
      <c r="S89" s="76">
        <v>12</v>
      </c>
      <c r="T89" s="154">
        <v>4</v>
      </c>
      <c r="U89" s="75">
        <v>15</v>
      </c>
      <c r="V89" s="106"/>
    </row>
    <row r="90" spans="1:22" ht="12.75" hidden="1">
      <c r="A90" s="56" t="s">
        <v>9</v>
      </c>
      <c r="B90" s="32" t="s">
        <v>119</v>
      </c>
      <c r="C90" s="65" t="s">
        <v>15</v>
      </c>
      <c r="D90" s="101">
        <f t="shared" si="7"/>
        <v>1</v>
      </c>
      <c r="E90" s="77">
        <f t="shared" si="9"/>
        <v>43</v>
      </c>
      <c r="F90" s="154" t="s">
        <v>72</v>
      </c>
      <c r="G90" s="76"/>
      <c r="H90" s="151">
        <v>9</v>
      </c>
      <c r="I90" s="76">
        <v>10</v>
      </c>
      <c r="J90" s="154" t="s">
        <v>186</v>
      </c>
      <c r="K90" s="76"/>
      <c r="L90" s="154">
        <v>10</v>
      </c>
      <c r="M90" s="76">
        <v>9</v>
      </c>
      <c r="N90" s="154" t="s">
        <v>72</v>
      </c>
      <c r="O90" s="76"/>
      <c r="P90" s="154">
        <v>4</v>
      </c>
      <c r="Q90" s="76">
        <v>8</v>
      </c>
      <c r="R90" s="151" t="s">
        <v>72</v>
      </c>
      <c r="S90" s="76"/>
      <c r="T90" s="151">
        <v>3</v>
      </c>
      <c r="U90" s="82">
        <v>16</v>
      </c>
      <c r="V90" s="106"/>
    </row>
    <row r="91" spans="1:22" ht="12.75" hidden="1">
      <c r="A91" s="56" t="s">
        <v>10</v>
      </c>
      <c r="B91" s="32" t="s">
        <v>67</v>
      </c>
      <c r="C91" s="65" t="s">
        <v>59</v>
      </c>
      <c r="D91" s="101">
        <f t="shared" si="7"/>
        <v>1</v>
      </c>
      <c r="E91" s="77">
        <f t="shared" si="9"/>
        <v>30</v>
      </c>
      <c r="F91" s="154">
        <v>5</v>
      </c>
      <c r="G91" s="76">
        <v>7</v>
      </c>
      <c r="H91" s="151">
        <v>14</v>
      </c>
      <c r="I91" s="78">
        <v>5</v>
      </c>
      <c r="J91" s="153" t="s">
        <v>194</v>
      </c>
      <c r="K91" s="78"/>
      <c r="L91" s="153">
        <v>18</v>
      </c>
      <c r="M91" s="78">
        <v>1</v>
      </c>
      <c r="N91" s="153">
        <v>22</v>
      </c>
      <c r="O91" s="78"/>
      <c r="P91" s="154">
        <v>5</v>
      </c>
      <c r="Q91" s="78">
        <v>7</v>
      </c>
      <c r="R91" s="153">
        <v>22</v>
      </c>
      <c r="S91" s="78"/>
      <c r="T91" s="153">
        <v>9</v>
      </c>
      <c r="U91" s="79">
        <v>10</v>
      </c>
      <c r="V91" s="111"/>
    </row>
    <row r="92" spans="1:22" ht="12.75" hidden="1">
      <c r="A92" s="56" t="s">
        <v>11</v>
      </c>
      <c r="B92" s="32" t="s">
        <v>64</v>
      </c>
      <c r="C92" s="65" t="s">
        <v>59</v>
      </c>
      <c r="D92" s="101">
        <f t="shared" si="7"/>
        <v>1</v>
      </c>
      <c r="E92" s="77">
        <f t="shared" si="9"/>
        <v>30</v>
      </c>
      <c r="F92" s="154">
        <v>4</v>
      </c>
      <c r="G92" s="76">
        <v>8</v>
      </c>
      <c r="H92" s="151">
        <v>13</v>
      </c>
      <c r="I92" s="76">
        <v>6</v>
      </c>
      <c r="J92" s="154">
        <v>17</v>
      </c>
      <c r="K92" s="76">
        <v>2</v>
      </c>
      <c r="L92" s="154" t="s">
        <v>186</v>
      </c>
      <c r="M92" s="76"/>
      <c r="N92" s="154">
        <v>17</v>
      </c>
      <c r="O92" s="76">
        <v>2</v>
      </c>
      <c r="P92" s="154" t="s">
        <v>72</v>
      </c>
      <c r="Q92" s="76"/>
      <c r="R92" s="151" t="s">
        <v>72</v>
      </c>
      <c r="S92" s="76"/>
      <c r="T92" s="154">
        <v>7</v>
      </c>
      <c r="U92" s="75">
        <v>12</v>
      </c>
      <c r="V92" s="106"/>
    </row>
    <row r="93" spans="1:22" ht="12.75" hidden="1">
      <c r="A93" s="56" t="s">
        <v>12</v>
      </c>
      <c r="B93" s="32" t="s">
        <v>113</v>
      </c>
      <c r="C93" s="65" t="s">
        <v>59</v>
      </c>
      <c r="D93" s="101">
        <f t="shared" si="7"/>
        <v>1</v>
      </c>
      <c r="E93" s="77">
        <f t="shared" si="9"/>
        <v>28</v>
      </c>
      <c r="F93" s="154">
        <v>3</v>
      </c>
      <c r="G93" s="76">
        <v>10</v>
      </c>
      <c r="H93" s="151">
        <v>11</v>
      </c>
      <c r="I93" s="76">
        <v>8</v>
      </c>
      <c r="J93" s="154">
        <v>22</v>
      </c>
      <c r="K93" s="76"/>
      <c r="L93" s="154">
        <v>15</v>
      </c>
      <c r="M93" s="76">
        <v>4</v>
      </c>
      <c r="N93" s="154" t="s">
        <v>186</v>
      </c>
      <c r="O93" s="76"/>
      <c r="P93" s="154">
        <v>6</v>
      </c>
      <c r="Q93" s="76">
        <v>6</v>
      </c>
      <c r="R93" s="153">
        <v>23</v>
      </c>
      <c r="S93" s="76"/>
      <c r="T93" s="154" t="s">
        <v>72</v>
      </c>
      <c r="U93" s="75"/>
      <c r="V93" s="111"/>
    </row>
    <row r="94" spans="1:22" ht="12.75" hidden="1">
      <c r="A94" s="56" t="s">
        <v>13</v>
      </c>
      <c r="B94" s="31" t="s">
        <v>114</v>
      </c>
      <c r="C94" s="65" t="s">
        <v>177</v>
      </c>
      <c r="D94" s="101">
        <f t="shared" si="7"/>
        <v>1</v>
      </c>
      <c r="E94" s="77">
        <f t="shared" si="9"/>
        <v>14</v>
      </c>
      <c r="F94" s="154">
        <v>6</v>
      </c>
      <c r="G94" s="76">
        <v>6</v>
      </c>
      <c r="H94" s="151">
        <v>12</v>
      </c>
      <c r="I94" s="76">
        <v>7</v>
      </c>
      <c r="J94" s="154">
        <v>19</v>
      </c>
      <c r="K94" s="76">
        <v>1</v>
      </c>
      <c r="L94" s="154" t="s">
        <v>186</v>
      </c>
      <c r="M94" s="76"/>
      <c r="N94" s="154" t="s">
        <v>72</v>
      </c>
      <c r="O94" s="76"/>
      <c r="P94" s="154" t="s">
        <v>72</v>
      </c>
      <c r="Q94" s="76"/>
      <c r="R94" s="153" t="s">
        <v>72</v>
      </c>
      <c r="S94" s="76"/>
      <c r="T94" s="154" t="s">
        <v>72</v>
      </c>
      <c r="U94" s="75"/>
      <c r="V94" s="106"/>
    </row>
    <row r="95" spans="1:22" ht="12.75" hidden="1">
      <c r="A95" s="56" t="s">
        <v>14</v>
      </c>
      <c r="B95" s="31" t="s">
        <v>174</v>
      </c>
      <c r="C95" s="65" t="s">
        <v>16</v>
      </c>
      <c r="D95" s="101">
        <f t="shared" si="7"/>
        <v>1</v>
      </c>
      <c r="E95" s="77">
        <f t="shared" si="9"/>
        <v>9</v>
      </c>
      <c r="F95" s="154" t="s">
        <v>72</v>
      </c>
      <c r="G95" s="76"/>
      <c r="H95" s="151" t="s">
        <v>72</v>
      </c>
      <c r="I95" s="76"/>
      <c r="J95" s="154" t="s">
        <v>72</v>
      </c>
      <c r="K95" s="76"/>
      <c r="L95" s="154" t="s">
        <v>186</v>
      </c>
      <c r="M95" s="76"/>
      <c r="N95" s="154">
        <v>10</v>
      </c>
      <c r="O95" s="76">
        <v>9</v>
      </c>
      <c r="P95" s="154" t="s">
        <v>72</v>
      </c>
      <c r="Q95" s="76"/>
      <c r="R95" s="153" t="s">
        <v>72</v>
      </c>
      <c r="S95" s="76"/>
      <c r="T95" s="154" t="s">
        <v>72</v>
      </c>
      <c r="U95" s="75"/>
      <c r="V95" s="106"/>
    </row>
    <row r="96" spans="1:22" ht="12.75" hidden="1">
      <c r="A96" s="56" t="s">
        <v>35</v>
      </c>
      <c r="B96" s="31" t="s">
        <v>146</v>
      </c>
      <c r="C96" s="65" t="s">
        <v>0</v>
      </c>
      <c r="D96" s="101">
        <f t="shared" si="7"/>
        <v>1</v>
      </c>
      <c r="E96" s="77">
        <f t="shared" si="9"/>
        <v>1</v>
      </c>
      <c r="F96" s="154" t="s">
        <v>72</v>
      </c>
      <c r="G96" s="76"/>
      <c r="H96" s="151" t="s">
        <v>72</v>
      </c>
      <c r="I96" s="76"/>
      <c r="J96" s="154">
        <v>18</v>
      </c>
      <c r="K96" s="76">
        <v>1</v>
      </c>
      <c r="L96" s="154" t="s">
        <v>186</v>
      </c>
      <c r="M96" s="76"/>
      <c r="N96" s="154" t="s">
        <v>72</v>
      </c>
      <c r="O96" s="76"/>
      <c r="P96" s="154" t="s">
        <v>72</v>
      </c>
      <c r="Q96" s="76"/>
      <c r="R96" s="153" t="s">
        <v>72</v>
      </c>
      <c r="S96" s="76"/>
      <c r="T96" s="151" t="s">
        <v>72</v>
      </c>
      <c r="U96" s="82"/>
      <c r="V96" s="106"/>
    </row>
    <row r="97" spans="1:22" ht="12.75" hidden="1">
      <c r="A97" s="56"/>
      <c r="B97" s="31"/>
      <c r="C97" s="39"/>
      <c r="D97" s="101">
        <f t="shared" si="7"/>
        <v>0</v>
      </c>
      <c r="E97" s="48">
        <f t="shared" si="9"/>
        <v>0</v>
      </c>
      <c r="F97" s="154"/>
      <c r="G97" s="176"/>
      <c r="H97" s="151"/>
      <c r="I97" s="171"/>
      <c r="J97" s="153"/>
      <c r="K97" s="171"/>
      <c r="L97" s="153"/>
      <c r="M97" s="171"/>
      <c r="N97" s="153"/>
      <c r="O97" s="171"/>
      <c r="P97" s="153"/>
      <c r="Q97" s="171"/>
      <c r="R97" s="153"/>
      <c r="S97" s="171"/>
      <c r="T97" s="153"/>
      <c r="U97" s="172"/>
      <c r="V97" s="106"/>
    </row>
    <row r="98" spans="1:22" ht="37.5" customHeight="1" hidden="1">
      <c r="A98" s="1"/>
      <c r="B98" s="204" t="s">
        <v>157</v>
      </c>
      <c r="C98" s="205"/>
      <c r="D98" s="142">
        <f t="shared" si="7"/>
        <v>0</v>
      </c>
      <c r="E98" s="121" t="s">
        <v>161</v>
      </c>
      <c r="F98" s="152" t="s">
        <v>4</v>
      </c>
      <c r="G98" s="122" t="s">
        <v>5</v>
      </c>
      <c r="H98" s="152" t="s">
        <v>4</v>
      </c>
      <c r="I98" s="122" t="s">
        <v>5</v>
      </c>
      <c r="J98" s="152" t="s">
        <v>4</v>
      </c>
      <c r="K98" s="122" t="s">
        <v>5</v>
      </c>
      <c r="L98" s="152" t="s">
        <v>4</v>
      </c>
      <c r="M98" s="122" t="s">
        <v>5</v>
      </c>
      <c r="N98" s="152" t="s">
        <v>4</v>
      </c>
      <c r="O98" s="122" t="s">
        <v>5</v>
      </c>
      <c r="P98" s="152" t="s">
        <v>4</v>
      </c>
      <c r="Q98" s="122" t="s">
        <v>5</v>
      </c>
      <c r="R98" s="152" t="s">
        <v>4</v>
      </c>
      <c r="S98" s="122" t="s">
        <v>5</v>
      </c>
      <c r="T98" s="152" t="s">
        <v>4</v>
      </c>
      <c r="U98" s="123" t="s">
        <v>5</v>
      </c>
      <c r="V98" s="107">
        <f>X98+Y98</f>
        <v>0</v>
      </c>
    </row>
    <row r="99" spans="1:22" ht="12.75" hidden="1">
      <c r="A99" s="56" t="s">
        <v>6</v>
      </c>
      <c r="B99" s="126" t="s">
        <v>68</v>
      </c>
      <c r="C99" s="64" t="s">
        <v>15</v>
      </c>
      <c r="D99" s="101">
        <f t="shared" si="7"/>
        <v>1</v>
      </c>
      <c r="E99" s="80">
        <f>SUM(G99+I99+K99+M99+O99+Q99+S99+U99)</f>
        <v>37</v>
      </c>
      <c r="F99" s="151">
        <v>1</v>
      </c>
      <c r="G99" s="81">
        <v>11</v>
      </c>
      <c r="H99" s="151">
        <v>9</v>
      </c>
      <c r="I99" s="81">
        <v>8</v>
      </c>
      <c r="J99" s="157" t="s">
        <v>186</v>
      </c>
      <c r="K99" s="81"/>
      <c r="L99" s="151" t="s">
        <v>72</v>
      </c>
      <c r="M99" s="125"/>
      <c r="N99" s="151" t="s">
        <v>72</v>
      </c>
      <c r="O99" s="81"/>
      <c r="P99" s="151">
        <v>3</v>
      </c>
      <c r="Q99" s="81">
        <v>7</v>
      </c>
      <c r="R99" s="151" t="s">
        <v>72</v>
      </c>
      <c r="S99" s="81"/>
      <c r="T99" s="151">
        <v>1</v>
      </c>
      <c r="U99" s="82">
        <v>11</v>
      </c>
      <c r="V99" s="108"/>
    </row>
    <row r="100" spans="1:22" ht="12.75" hidden="1">
      <c r="A100" s="56" t="s">
        <v>7</v>
      </c>
      <c r="B100" s="42" t="s">
        <v>115</v>
      </c>
      <c r="C100" s="65" t="s">
        <v>177</v>
      </c>
      <c r="D100" s="101">
        <f t="shared" si="7"/>
        <v>1</v>
      </c>
      <c r="E100" s="80">
        <f>SUM(G100+I100+K100+M100+O100+Q100+S100+U100)</f>
        <v>18</v>
      </c>
      <c r="F100" s="154">
        <v>2</v>
      </c>
      <c r="G100" s="76">
        <v>9</v>
      </c>
      <c r="H100" s="154" t="s">
        <v>72</v>
      </c>
      <c r="I100" s="76"/>
      <c r="J100" s="154" t="s">
        <v>186</v>
      </c>
      <c r="K100" s="76"/>
      <c r="L100" s="154" t="s">
        <v>72</v>
      </c>
      <c r="M100" s="84"/>
      <c r="N100" s="154" t="s">
        <v>72</v>
      </c>
      <c r="O100" s="76"/>
      <c r="P100" s="154" t="s">
        <v>72</v>
      </c>
      <c r="Q100" s="76"/>
      <c r="R100" s="154" t="s">
        <v>72</v>
      </c>
      <c r="S100" s="76"/>
      <c r="T100" s="154">
        <v>2</v>
      </c>
      <c r="U100" s="75">
        <v>9</v>
      </c>
      <c r="V100" s="106"/>
    </row>
    <row r="101" spans="1:22" ht="12.75" hidden="1">
      <c r="A101" s="56" t="s">
        <v>8</v>
      </c>
      <c r="B101" s="42" t="s">
        <v>181</v>
      </c>
      <c r="C101" s="65" t="s">
        <v>177</v>
      </c>
      <c r="D101" s="101">
        <f aca="true" t="shared" si="10" ref="D101:D125">COUNTIF(F101:U101,"*)")</f>
        <v>1</v>
      </c>
      <c r="E101" s="80">
        <f>SUM(G101+I101+K101+M101+O101+Q101+S101+U101)</f>
        <v>14</v>
      </c>
      <c r="F101" s="154">
        <v>3</v>
      </c>
      <c r="G101" s="76">
        <v>7</v>
      </c>
      <c r="H101" s="154" t="s">
        <v>72</v>
      </c>
      <c r="I101" s="76"/>
      <c r="J101" s="154" t="s">
        <v>186</v>
      </c>
      <c r="K101" s="76"/>
      <c r="L101" s="154" t="s">
        <v>72</v>
      </c>
      <c r="M101" s="84"/>
      <c r="N101" s="154" t="s">
        <v>72</v>
      </c>
      <c r="O101" s="76"/>
      <c r="P101" s="154" t="s">
        <v>72</v>
      </c>
      <c r="Q101" s="76"/>
      <c r="R101" s="154" t="s">
        <v>72</v>
      </c>
      <c r="S101" s="76"/>
      <c r="T101" s="154">
        <v>3</v>
      </c>
      <c r="U101" s="75">
        <v>7</v>
      </c>
      <c r="V101" s="106"/>
    </row>
    <row r="102" spans="1:22" ht="12.75" hidden="1">
      <c r="A102" s="56"/>
      <c r="B102" s="130"/>
      <c r="C102" s="41"/>
      <c r="D102" s="145">
        <f t="shared" si="10"/>
        <v>0</v>
      </c>
      <c r="E102" s="131">
        <f>SUM(G102+I102+K102+M102+O102+Q102+S102+U102)</f>
        <v>0</v>
      </c>
      <c r="F102" s="155"/>
      <c r="G102" s="167"/>
      <c r="H102" s="155"/>
      <c r="I102" s="167"/>
      <c r="J102" s="155"/>
      <c r="K102" s="167"/>
      <c r="L102" s="155"/>
      <c r="M102" s="185"/>
      <c r="N102" s="155"/>
      <c r="O102" s="167"/>
      <c r="P102" s="155"/>
      <c r="Q102" s="167"/>
      <c r="R102" s="155"/>
      <c r="S102" s="167"/>
      <c r="T102" s="155"/>
      <c r="U102" s="169"/>
      <c r="V102" s="115"/>
    </row>
    <row r="103" spans="1:22" ht="36.75" customHeight="1" hidden="1">
      <c r="A103" s="28"/>
      <c r="B103" s="206" t="s">
        <v>158</v>
      </c>
      <c r="C103" s="207"/>
      <c r="D103" s="145">
        <f t="shared" si="10"/>
        <v>0</v>
      </c>
      <c r="E103" s="127" t="s">
        <v>161</v>
      </c>
      <c r="F103" s="158" t="s">
        <v>4</v>
      </c>
      <c r="G103" s="128" t="s">
        <v>5</v>
      </c>
      <c r="H103" s="158" t="s">
        <v>4</v>
      </c>
      <c r="I103" s="128" t="s">
        <v>5</v>
      </c>
      <c r="J103" s="158" t="s">
        <v>4</v>
      </c>
      <c r="K103" s="128" t="s">
        <v>5</v>
      </c>
      <c r="L103" s="158" t="s">
        <v>4</v>
      </c>
      <c r="M103" s="128" t="s">
        <v>5</v>
      </c>
      <c r="N103" s="158" t="s">
        <v>4</v>
      </c>
      <c r="O103" s="128" t="s">
        <v>5</v>
      </c>
      <c r="P103" s="158" t="s">
        <v>4</v>
      </c>
      <c r="Q103" s="128" t="s">
        <v>5</v>
      </c>
      <c r="R103" s="158" t="s">
        <v>4</v>
      </c>
      <c r="S103" s="128" t="s">
        <v>5</v>
      </c>
      <c r="T103" s="158" t="s">
        <v>4</v>
      </c>
      <c r="U103" s="129" t="s">
        <v>5</v>
      </c>
      <c r="V103" s="110"/>
    </row>
    <row r="104" spans="1:22" ht="12.75" hidden="1">
      <c r="A104" s="56" t="s">
        <v>6</v>
      </c>
      <c r="B104" s="126" t="s">
        <v>91</v>
      </c>
      <c r="C104" s="64" t="s">
        <v>59</v>
      </c>
      <c r="D104" s="101">
        <f t="shared" si="10"/>
        <v>1</v>
      </c>
      <c r="E104" s="80">
        <f>SUM(G104+I104+K104+M104+O104+Q104+S104+U104)</f>
        <v>90</v>
      </c>
      <c r="F104" s="151">
        <v>1</v>
      </c>
      <c r="G104" s="94">
        <v>14</v>
      </c>
      <c r="H104" s="151">
        <v>7</v>
      </c>
      <c r="I104" s="81">
        <v>12</v>
      </c>
      <c r="J104" s="151">
        <v>10</v>
      </c>
      <c r="K104" s="81">
        <v>9</v>
      </c>
      <c r="L104" s="151" t="s">
        <v>195</v>
      </c>
      <c r="M104" s="125">
        <v>4</v>
      </c>
      <c r="N104" s="151">
        <v>5</v>
      </c>
      <c r="O104" s="81">
        <v>14</v>
      </c>
      <c r="P104" s="151">
        <v>1</v>
      </c>
      <c r="Q104" s="81">
        <v>14</v>
      </c>
      <c r="R104" s="151">
        <v>14</v>
      </c>
      <c r="S104" s="81">
        <v>5</v>
      </c>
      <c r="T104" s="151">
        <v>2</v>
      </c>
      <c r="U104" s="82">
        <v>18</v>
      </c>
      <c r="V104" s="108">
        <v>4</v>
      </c>
    </row>
    <row r="105" spans="1:22" ht="12.75" hidden="1">
      <c r="A105" s="56" t="s">
        <v>7</v>
      </c>
      <c r="B105" s="42" t="s">
        <v>69</v>
      </c>
      <c r="C105" s="65" t="s">
        <v>59</v>
      </c>
      <c r="D105" s="101">
        <f t="shared" si="10"/>
        <v>1</v>
      </c>
      <c r="E105" s="77">
        <f aca="true" t="shared" si="11" ref="E105:E113">SUM(G105+I105+K105+M105+O105+Q105+S105+U105)</f>
        <v>70</v>
      </c>
      <c r="F105" s="154">
        <v>2</v>
      </c>
      <c r="G105" s="92">
        <v>12</v>
      </c>
      <c r="H105" s="154">
        <v>8</v>
      </c>
      <c r="I105" s="76">
        <v>11</v>
      </c>
      <c r="J105" s="154" t="s">
        <v>187</v>
      </c>
      <c r="K105" s="76"/>
      <c r="L105" s="154">
        <v>13</v>
      </c>
      <c r="M105" s="84">
        <v>6</v>
      </c>
      <c r="N105" s="151">
        <v>7</v>
      </c>
      <c r="O105" s="76">
        <v>12</v>
      </c>
      <c r="P105" s="154">
        <v>4</v>
      </c>
      <c r="Q105" s="76">
        <v>8</v>
      </c>
      <c r="R105" s="154">
        <v>13</v>
      </c>
      <c r="S105" s="76">
        <v>6</v>
      </c>
      <c r="T105" s="154">
        <v>4</v>
      </c>
      <c r="U105" s="75">
        <v>15</v>
      </c>
      <c r="V105" s="106">
        <v>6</v>
      </c>
    </row>
    <row r="106" spans="1:22" ht="12.75" hidden="1">
      <c r="A106" s="56" t="s">
        <v>8</v>
      </c>
      <c r="B106" s="42" t="s">
        <v>116</v>
      </c>
      <c r="C106" s="65" t="s">
        <v>59</v>
      </c>
      <c r="D106" s="101">
        <f t="shared" si="10"/>
        <v>1</v>
      </c>
      <c r="E106" s="77">
        <f t="shared" si="11"/>
        <v>66</v>
      </c>
      <c r="F106" s="154">
        <v>4</v>
      </c>
      <c r="G106" s="78">
        <v>8</v>
      </c>
      <c r="H106" s="154">
        <v>9</v>
      </c>
      <c r="I106" s="76">
        <v>10</v>
      </c>
      <c r="J106" s="154">
        <v>12</v>
      </c>
      <c r="K106" s="76">
        <v>7</v>
      </c>
      <c r="L106" s="154">
        <v>12</v>
      </c>
      <c r="M106" s="84">
        <v>7</v>
      </c>
      <c r="N106" s="154" t="s">
        <v>186</v>
      </c>
      <c r="O106" s="76"/>
      <c r="P106" s="154">
        <v>3</v>
      </c>
      <c r="Q106" s="76">
        <v>10</v>
      </c>
      <c r="R106" s="154">
        <v>11</v>
      </c>
      <c r="S106" s="76">
        <v>8</v>
      </c>
      <c r="T106" s="154">
        <v>3</v>
      </c>
      <c r="U106" s="75">
        <v>16</v>
      </c>
      <c r="V106" s="106"/>
    </row>
    <row r="107" spans="1:22" ht="12.75" hidden="1">
      <c r="A107" s="56" t="s">
        <v>9</v>
      </c>
      <c r="B107" s="42" t="s">
        <v>175</v>
      </c>
      <c r="C107" s="65" t="s">
        <v>177</v>
      </c>
      <c r="D107" s="101">
        <f t="shared" si="10"/>
        <v>1</v>
      </c>
      <c r="E107" s="77">
        <f t="shared" si="11"/>
        <v>42</v>
      </c>
      <c r="F107" s="154" t="s">
        <v>72</v>
      </c>
      <c r="G107" s="78"/>
      <c r="H107" s="154" t="s">
        <v>72</v>
      </c>
      <c r="I107" s="78"/>
      <c r="J107" s="154" t="s">
        <v>186</v>
      </c>
      <c r="K107" s="78"/>
      <c r="L107" s="154" t="s">
        <v>72</v>
      </c>
      <c r="M107" s="78"/>
      <c r="N107" s="154">
        <v>3</v>
      </c>
      <c r="O107" s="78">
        <v>16</v>
      </c>
      <c r="P107" s="154">
        <v>2</v>
      </c>
      <c r="Q107" s="78">
        <v>12</v>
      </c>
      <c r="R107" s="153" t="s">
        <v>72</v>
      </c>
      <c r="S107" s="78"/>
      <c r="T107" s="150">
        <v>5</v>
      </c>
      <c r="U107" s="92">
        <v>14</v>
      </c>
      <c r="V107" s="106"/>
    </row>
    <row r="108" spans="1:22" ht="12.75" hidden="1">
      <c r="A108" s="56" t="s">
        <v>10</v>
      </c>
      <c r="B108" s="42" t="s">
        <v>90</v>
      </c>
      <c r="C108" s="65" t="s">
        <v>177</v>
      </c>
      <c r="D108" s="101">
        <f t="shared" si="10"/>
        <v>1</v>
      </c>
      <c r="E108" s="77">
        <f t="shared" si="11"/>
        <v>38</v>
      </c>
      <c r="F108" s="154">
        <v>5</v>
      </c>
      <c r="G108" s="78">
        <v>7</v>
      </c>
      <c r="H108" s="154">
        <v>11</v>
      </c>
      <c r="I108" s="78">
        <v>8</v>
      </c>
      <c r="J108" s="154">
        <v>11</v>
      </c>
      <c r="K108" s="78">
        <v>8</v>
      </c>
      <c r="L108" s="154" t="s">
        <v>186</v>
      </c>
      <c r="M108" s="85"/>
      <c r="N108" s="151">
        <v>4</v>
      </c>
      <c r="O108" s="78">
        <v>15</v>
      </c>
      <c r="P108" s="154" t="s">
        <v>72</v>
      </c>
      <c r="Q108" s="78"/>
      <c r="R108" s="153" t="s">
        <v>72</v>
      </c>
      <c r="S108" s="78"/>
      <c r="T108" s="153" t="s">
        <v>72</v>
      </c>
      <c r="U108" s="79"/>
      <c r="V108" s="106"/>
    </row>
    <row r="109" spans="1:22" ht="12.75" hidden="1">
      <c r="A109" s="56" t="s">
        <v>11</v>
      </c>
      <c r="B109" s="42" t="s">
        <v>70</v>
      </c>
      <c r="C109" s="65" t="s">
        <v>177</v>
      </c>
      <c r="D109" s="101">
        <f t="shared" si="10"/>
        <v>1</v>
      </c>
      <c r="E109" s="77">
        <f t="shared" si="11"/>
        <v>38</v>
      </c>
      <c r="F109" s="154">
        <v>3</v>
      </c>
      <c r="G109" s="78">
        <v>10</v>
      </c>
      <c r="H109" s="154">
        <v>12</v>
      </c>
      <c r="I109" s="76">
        <v>7</v>
      </c>
      <c r="J109" s="154">
        <v>15</v>
      </c>
      <c r="K109" s="76">
        <v>4</v>
      </c>
      <c r="L109" s="154" t="s">
        <v>186</v>
      </c>
      <c r="M109" s="84"/>
      <c r="N109" s="154">
        <v>18</v>
      </c>
      <c r="O109" s="76">
        <v>1</v>
      </c>
      <c r="P109" s="154" t="s">
        <v>72</v>
      </c>
      <c r="Q109" s="76"/>
      <c r="R109" s="154">
        <v>15</v>
      </c>
      <c r="S109" s="76">
        <v>4</v>
      </c>
      <c r="T109" s="154">
        <v>7</v>
      </c>
      <c r="U109" s="75">
        <v>12</v>
      </c>
      <c r="V109" s="106"/>
    </row>
    <row r="110" spans="1:22" ht="12.75" hidden="1">
      <c r="A110" s="56" t="s">
        <v>12</v>
      </c>
      <c r="B110" s="42" t="s">
        <v>117</v>
      </c>
      <c r="C110" s="65" t="s">
        <v>59</v>
      </c>
      <c r="D110" s="101">
        <f t="shared" si="10"/>
        <v>1</v>
      </c>
      <c r="E110" s="77">
        <f t="shared" si="11"/>
        <v>37</v>
      </c>
      <c r="F110" s="154" t="s">
        <v>72</v>
      </c>
      <c r="G110" s="78"/>
      <c r="H110" s="154">
        <v>13</v>
      </c>
      <c r="I110" s="78">
        <v>6</v>
      </c>
      <c r="J110" s="154">
        <v>14</v>
      </c>
      <c r="K110" s="78">
        <v>5</v>
      </c>
      <c r="L110" s="154" t="s">
        <v>186</v>
      </c>
      <c r="M110" s="85"/>
      <c r="N110" s="151">
        <v>6</v>
      </c>
      <c r="O110" s="78">
        <v>13</v>
      </c>
      <c r="P110" s="154" t="s">
        <v>72</v>
      </c>
      <c r="Q110" s="78"/>
      <c r="R110" s="153" t="s">
        <v>72</v>
      </c>
      <c r="S110" s="78"/>
      <c r="T110" s="153">
        <v>6</v>
      </c>
      <c r="U110" s="79">
        <v>13</v>
      </c>
      <c r="V110" s="106"/>
    </row>
    <row r="111" spans="1:22" ht="12.75" hidden="1">
      <c r="A111" s="56" t="s">
        <v>13</v>
      </c>
      <c r="B111" s="42" t="s">
        <v>71</v>
      </c>
      <c r="C111" s="63" t="s">
        <v>15</v>
      </c>
      <c r="D111" s="101">
        <f t="shared" si="10"/>
        <v>1</v>
      </c>
      <c r="E111" s="77">
        <f t="shared" si="11"/>
        <v>28</v>
      </c>
      <c r="F111" s="154">
        <v>6</v>
      </c>
      <c r="G111" s="78">
        <v>6</v>
      </c>
      <c r="H111" s="154">
        <v>14</v>
      </c>
      <c r="I111" s="78">
        <v>5</v>
      </c>
      <c r="J111" s="154" t="s">
        <v>72</v>
      </c>
      <c r="K111" s="78"/>
      <c r="L111" s="154" t="s">
        <v>186</v>
      </c>
      <c r="M111" s="85"/>
      <c r="N111" s="153" t="s">
        <v>72</v>
      </c>
      <c r="O111" s="78"/>
      <c r="P111" s="153">
        <v>6</v>
      </c>
      <c r="Q111" s="78">
        <v>6</v>
      </c>
      <c r="R111" s="153" t="s">
        <v>72</v>
      </c>
      <c r="S111" s="78"/>
      <c r="T111" s="153">
        <v>8</v>
      </c>
      <c r="U111" s="79">
        <v>11</v>
      </c>
      <c r="V111" s="106"/>
    </row>
    <row r="112" spans="1:22" ht="12.75" hidden="1">
      <c r="A112" s="56" t="s">
        <v>14</v>
      </c>
      <c r="B112" s="32" t="s">
        <v>118</v>
      </c>
      <c r="C112" s="63" t="s">
        <v>15</v>
      </c>
      <c r="D112" s="101">
        <f t="shared" si="10"/>
        <v>1</v>
      </c>
      <c r="E112" s="77">
        <f t="shared" si="11"/>
        <v>17</v>
      </c>
      <c r="F112" s="154" t="s">
        <v>72</v>
      </c>
      <c r="G112" s="78"/>
      <c r="H112" s="154">
        <v>15</v>
      </c>
      <c r="I112" s="78">
        <v>4</v>
      </c>
      <c r="J112" s="154" t="s">
        <v>186</v>
      </c>
      <c r="K112" s="78"/>
      <c r="L112" s="154">
        <v>16</v>
      </c>
      <c r="M112" s="85">
        <v>3</v>
      </c>
      <c r="N112" s="154" t="s">
        <v>72</v>
      </c>
      <c r="O112" s="78"/>
      <c r="P112" s="153">
        <v>5</v>
      </c>
      <c r="Q112" s="78">
        <v>7</v>
      </c>
      <c r="R112" s="153">
        <v>16</v>
      </c>
      <c r="S112" s="78">
        <v>3</v>
      </c>
      <c r="T112" s="153" t="s">
        <v>72</v>
      </c>
      <c r="U112" s="79"/>
      <c r="V112" s="106"/>
    </row>
    <row r="113" spans="1:22" ht="12.75" hidden="1">
      <c r="A113" s="56"/>
      <c r="B113" s="43"/>
      <c r="C113" s="44"/>
      <c r="D113" s="143">
        <f t="shared" si="10"/>
        <v>0</v>
      </c>
      <c r="E113" s="48">
        <f t="shared" si="11"/>
        <v>0</v>
      </c>
      <c r="F113" s="154"/>
      <c r="G113" s="171"/>
      <c r="H113" s="154"/>
      <c r="I113" s="171"/>
      <c r="J113" s="153"/>
      <c r="K113" s="171"/>
      <c r="L113" s="153"/>
      <c r="M113" s="186"/>
      <c r="N113" s="153"/>
      <c r="O113" s="171"/>
      <c r="P113" s="153"/>
      <c r="Q113" s="171"/>
      <c r="R113" s="153"/>
      <c r="S113" s="171"/>
      <c r="T113" s="153"/>
      <c r="U113" s="172"/>
      <c r="V113" s="106"/>
    </row>
    <row r="114" spans="1:22" ht="37.5" customHeight="1" hidden="1">
      <c r="A114" s="1"/>
      <c r="B114" s="204" t="s">
        <v>159</v>
      </c>
      <c r="C114" s="205"/>
      <c r="D114" s="142">
        <f t="shared" si="10"/>
        <v>0</v>
      </c>
      <c r="E114" s="121" t="s">
        <v>161</v>
      </c>
      <c r="F114" s="156" t="s">
        <v>4</v>
      </c>
      <c r="G114" s="60" t="s">
        <v>5</v>
      </c>
      <c r="H114" s="156" t="s">
        <v>4</v>
      </c>
      <c r="I114" s="60" t="s">
        <v>5</v>
      </c>
      <c r="J114" s="156" t="s">
        <v>4</v>
      </c>
      <c r="K114" s="60" t="s">
        <v>5</v>
      </c>
      <c r="L114" s="156" t="s">
        <v>4</v>
      </c>
      <c r="M114" s="60" t="s">
        <v>5</v>
      </c>
      <c r="N114" s="156" t="s">
        <v>4</v>
      </c>
      <c r="O114" s="60" t="s">
        <v>5</v>
      </c>
      <c r="P114" s="156" t="s">
        <v>4</v>
      </c>
      <c r="Q114" s="60" t="s">
        <v>5</v>
      </c>
      <c r="R114" s="156" t="s">
        <v>4</v>
      </c>
      <c r="S114" s="60" t="s">
        <v>5</v>
      </c>
      <c r="T114" s="156" t="s">
        <v>4</v>
      </c>
      <c r="U114" s="61" t="s">
        <v>5</v>
      </c>
      <c r="V114" s="107">
        <f>X114+Y114</f>
        <v>0</v>
      </c>
    </row>
    <row r="115" spans="1:22" ht="12.75" hidden="1">
      <c r="A115" s="56" t="s">
        <v>6</v>
      </c>
      <c r="B115" s="46" t="s">
        <v>120</v>
      </c>
      <c r="C115" s="65" t="s">
        <v>59</v>
      </c>
      <c r="D115" s="102">
        <f t="shared" si="10"/>
        <v>1</v>
      </c>
      <c r="E115" s="80">
        <f>SUM(G115+I115+K115+M115+O115+Q115+S115)</f>
        <v>38</v>
      </c>
      <c r="F115" s="157" t="s">
        <v>72</v>
      </c>
      <c r="G115" s="70"/>
      <c r="H115" s="157" t="s">
        <v>186</v>
      </c>
      <c r="I115" s="70"/>
      <c r="J115" s="157">
        <v>3</v>
      </c>
      <c r="K115" s="70">
        <v>7</v>
      </c>
      <c r="L115" s="157" t="s">
        <v>72</v>
      </c>
      <c r="M115" s="70"/>
      <c r="N115" s="157">
        <v>3</v>
      </c>
      <c r="O115" s="70">
        <v>16</v>
      </c>
      <c r="P115" s="157">
        <v>2</v>
      </c>
      <c r="Q115" s="70">
        <v>8</v>
      </c>
      <c r="R115" s="157">
        <v>5</v>
      </c>
      <c r="S115" s="70">
        <v>7</v>
      </c>
      <c r="T115" s="157">
        <v>1</v>
      </c>
      <c r="U115" s="72">
        <v>10</v>
      </c>
      <c r="V115" s="105"/>
    </row>
    <row r="116" spans="1:22" ht="12.75" hidden="1">
      <c r="A116" s="56" t="s">
        <v>7</v>
      </c>
      <c r="B116" s="32" t="s">
        <v>182</v>
      </c>
      <c r="C116" s="63" t="s">
        <v>55</v>
      </c>
      <c r="D116" s="101">
        <f t="shared" si="10"/>
        <v>1</v>
      </c>
      <c r="E116" s="80">
        <f>SUM(G116+I116+K116+M116+O116+Q116+S116)</f>
        <v>0</v>
      </c>
      <c r="F116" s="154" t="s">
        <v>72</v>
      </c>
      <c r="G116" s="76"/>
      <c r="H116" s="151" t="s">
        <v>186</v>
      </c>
      <c r="I116" s="76"/>
      <c r="J116" s="154" t="s">
        <v>72</v>
      </c>
      <c r="K116" s="76"/>
      <c r="L116" s="154" t="s">
        <v>72</v>
      </c>
      <c r="M116" s="76"/>
      <c r="N116" s="154" t="s">
        <v>72</v>
      </c>
      <c r="O116" s="76"/>
      <c r="P116" s="154" t="s">
        <v>72</v>
      </c>
      <c r="Q116" s="76"/>
      <c r="R116" s="154" t="s">
        <v>72</v>
      </c>
      <c r="S116" s="76"/>
      <c r="T116" s="154">
        <v>2</v>
      </c>
      <c r="U116" s="75">
        <v>8</v>
      </c>
      <c r="V116" s="106"/>
    </row>
    <row r="117" spans="1:22" ht="12.75" hidden="1">
      <c r="A117" s="56"/>
      <c r="B117" s="130"/>
      <c r="C117" s="41"/>
      <c r="D117" s="145">
        <f t="shared" si="10"/>
        <v>0</v>
      </c>
      <c r="E117" s="131">
        <f>SUM(G117+I117+K117+M117+O117+Q117+S117)</f>
        <v>0</v>
      </c>
      <c r="F117" s="155"/>
      <c r="G117" s="167"/>
      <c r="H117" s="155"/>
      <c r="I117" s="167"/>
      <c r="J117" s="155"/>
      <c r="K117" s="167"/>
      <c r="L117" s="155"/>
      <c r="M117" s="167"/>
      <c r="N117" s="155"/>
      <c r="O117" s="167"/>
      <c r="P117" s="155"/>
      <c r="Q117" s="167"/>
      <c r="R117" s="155"/>
      <c r="S117" s="167"/>
      <c r="T117" s="155"/>
      <c r="U117" s="169"/>
      <c r="V117" s="115"/>
    </row>
    <row r="118" spans="1:22" ht="36.75" customHeight="1" hidden="1">
      <c r="A118" s="28"/>
      <c r="B118" s="206" t="s">
        <v>160</v>
      </c>
      <c r="C118" s="207"/>
      <c r="D118" s="145">
        <f t="shared" si="10"/>
        <v>0</v>
      </c>
      <c r="E118" s="127" t="s">
        <v>161</v>
      </c>
      <c r="F118" s="158" t="s">
        <v>4</v>
      </c>
      <c r="G118" s="128" t="s">
        <v>5</v>
      </c>
      <c r="H118" s="158" t="s">
        <v>4</v>
      </c>
      <c r="I118" s="128" t="s">
        <v>5</v>
      </c>
      <c r="J118" s="158" t="s">
        <v>4</v>
      </c>
      <c r="K118" s="128" t="s">
        <v>5</v>
      </c>
      <c r="L118" s="158" t="s">
        <v>4</v>
      </c>
      <c r="M118" s="128" t="s">
        <v>5</v>
      </c>
      <c r="N118" s="158" t="s">
        <v>4</v>
      </c>
      <c r="O118" s="128" t="s">
        <v>5</v>
      </c>
      <c r="P118" s="158" t="s">
        <v>4</v>
      </c>
      <c r="Q118" s="128" t="s">
        <v>5</v>
      </c>
      <c r="R118" s="158" t="s">
        <v>4</v>
      </c>
      <c r="S118" s="128" t="s">
        <v>5</v>
      </c>
      <c r="T118" s="158" t="s">
        <v>4</v>
      </c>
      <c r="U118" s="129" t="s">
        <v>5</v>
      </c>
      <c r="V118" s="110">
        <f>X118+Y118</f>
        <v>0</v>
      </c>
    </row>
    <row r="119" spans="1:22" ht="12.75" hidden="1">
      <c r="A119" s="56" t="s">
        <v>6</v>
      </c>
      <c r="B119" s="38" t="s">
        <v>121</v>
      </c>
      <c r="C119" s="64" t="s">
        <v>59</v>
      </c>
      <c r="D119" s="101">
        <f t="shared" si="10"/>
        <v>1</v>
      </c>
      <c r="E119" s="80">
        <f>SUM(G119+I119+K119+M119+O119+Q119+S119+U119)</f>
        <v>92</v>
      </c>
      <c r="F119" s="151" t="s">
        <v>72</v>
      </c>
      <c r="G119" s="94"/>
      <c r="H119" s="151" t="s">
        <v>186</v>
      </c>
      <c r="I119" s="94"/>
      <c r="J119" s="151">
        <v>1</v>
      </c>
      <c r="K119" s="81">
        <v>13</v>
      </c>
      <c r="L119" s="151">
        <v>2</v>
      </c>
      <c r="M119" s="81">
        <v>18</v>
      </c>
      <c r="N119" s="151">
        <v>1</v>
      </c>
      <c r="O119" s="81">
        <v>20</v>
      </c>
      <c r="P119" s="151">
        <v>1</v>
      </c>
      <c r="Q119" s="81">
        <v>10</v>
      </c>
      <c r="R119" s="151">
        <v>1</v>
      </c>
      <c r="S119" s="81">
        <v>20</v>
      </c>
      <c r="T119" s="151">
        <v>1</v>
      </c>
      <c r="U119" s="82">
        <v>11</v>
      </c>
      <c r="V119" s="108"/>
    </row>
    <row r="120" spans="1:22" ht="12.75" hidden="1">
      <c r="A120" s="56" t="s">
        <v>7</v>
      </c>
      <c r="B120" s="47" t="s">
        <v>122</v>
      </c>
      <c r="C120" s="65" t="s">
        <v>177</v>
      </c>
      <c r="D120" s="101">
        <f t="shared" si="10"/>
        <v>1</v>
      </c>
      <c r="E120" s="77">
        <f aca="true" t="shared" si="12" ref="E120:E125">SUM(G120+I120+K120+M120+O120+Q120+S120+U120)</f>
        <v>50</v>
      </c>
      <c r="F120" s="154" t="s">
        <v>72</v>
      </c>
      <c r="G120" s="73"/>
      <c r="H120" s="154" t="s">
        <v>186</v>
      </c>
      <c r="I120" s="73"/>
      <c r="J120" s="154">
        <v>2</v>
      </c>
      <c r="K120" s="76">
        <v>11</v>
      </c>
      <c r="L120" s="154">
        <v>12</v>
      </c>
      <c r="M120" s="76">
        <v>7</v>
      </c>
      <c r="N120" s="154">
        <v>9</v>
      </c>
      <c r="O120" s="76">
        <v>10</v>
      </c>
      <c r="P120" s="154">
        <v>2</v>
      </c>
      <c r="Q120" s="76">
        <v>8</v>
      </c>
      <c r="R120" s="154">
        <v>5</v>
      </c>
      <c r="S120" s="76">
        <v>14</v>
      </c>
      <c r="T120" s="154" t="s">
        <v>72</v>
      </c>
      <c r="U120" s="75"/>
      <c r="V120" s="106"/>
    </row>
    <row r="121" spans="1:22" ht="12.75" hidden="1">
      <c r="A121" s="56" t="s">
        <v>8</v>
      </c>
      <c r="B121" s="32" t="s">
        <v>123</v>
      </c>
      <c r="C121" s="63" t="s">
        <v>59</v>
      </c>
      <c r="D121" s="101">
        <f t="shared" si="10"/>
        <v>1</v>
      </c>
      <c r="E121" s="77">
        <f t="shared" si="12"/>
        <v>33</v>
      </c>
      <c r="F121" s="154" t="s">
        <v>72</v>
      </c>
      <c r="G121" s="73"/>
      <c r="H121" s="154" t="s">
        <v>186</v>
      </c>
      <c r="I121" s="73"/>
      <c r="J121" s="154">
        <v>3</v>
      </c>
      <c r="K121" s="76">
        <v>9</v>
      </c>
      <c r="L121" s="154" t="s">
        <v>72</v>
      </c>
      <c r="M121" s="76"/>
      <c r="N121" s="154">
        <v>12</v>
      </c>
      <c r="O121" s="76">
        <v>7</v>
      </c>
      <c r="P121" s="154" t="s">
        <v>72</v>
      </c>
      <c r="Q121" s="76"/>
      <c r="R121" s="154">
        <v>11</v>
      </c>
      <c r="S121" s="76">
        <v>8</v>
      </c>
      <c r="T121" s="154">
        <v>2</v>
      </c>
      <c r="U121" s="75">
        <v>9</v>
      </c>
      <c r="V121" s="106"/>
    </row>
    <row r="122" spans="1:22" ht="12.75" hidden="1">
      <c r="A122" s="56" t="s">
        <v>51</v>
      </c>
      <c r="B122" s="32" t="s">
        <v>176</v>
      </c>
      <c r="C122" s="65" t="s">
        <v>59</v>
      </c>
      <c r="D122" s="101">
        <f t="shared" si="10"/>
        <v>1</v>
      </c>
      <c r="E122" s="77">
        <f t="shared" si="12"/>
        <v>21</v>
      </c>
      <c r="F122" s="154" t="s">
        <v>72</v>
      </c>
      <c r="G122" s="73"/>
      <c r="H122" s="154" t="s">
        <v>186</v>
      </c>
      <c r="I122" s="75"/>
      <c r="J122" s="154" t="s">
        <v>72</v>
      </c>
      <c r="K122" s="76"/>
      <c r="L122" s="154" t="s">
        <v>72</v>
      </c>
      <c r="M122" s="76"/>
      <c r="N122" s="154">
        <v>5</v>
      </c>
      <c r="O122" s="76">
        <v>14</v>
      </c>
      <c r="P122" s="154" t="s">
        <v>72</v>
      </c>
      <c r="Q122" s="76"/>
      <c r="R122" s="154" t="s">
        <v>72</v>
      </c>
      <c r="S122" s="76"/>
      <c r="T122" s="154">
        <v>3</v>
      </c>
      <c r="U122" s="75">
        <v>7</v>
      </c>
      <c r="V122" s="106"/>
    </row>
    <row r="123" spans="1:22" ht="12.75" hidden="1">
      <c r="A123" s="56" t="s">
        <v>10</v>
      </c>
      <c r="B123" s="31" t="s">
        <v>73</v>
      </c>
      <c r="C123" s="63" t="s">
        <v>49</v>
      </c>
      <c r="D123" s="101">
        <f t="shared" si="10"/>
        <v>1</v>
      </c>
      <c r="E123" s="77">
        <f t="shared" si="12"/>
        <v>9</v>
      </c>
      <c r="F123" s="154" t="s">
        <v>72</v>
      </c>
      <c r="G123" s="73"/>
      <c r="H123" s="154">
        <v>4</v>
      </c>
      <c r="I123" s="75">
        <v>9</v>
      </c>
      <c r="J123" s="154" t="s">
        <v>186</v>
      </c>
      <c r="K123" s="76"/>
      <c r="L123" s="154" t="s">
        <v>72</v>
      </c>
      <c r="M123" s="78"/>
      <c r="N123" s="153" t="s">
        <v>72</v>
      </c>
      <c r="O123" s="78"/>
      <c r="P123" s="154" t="s">
        <v>72</v>
      </c>
      <c r="Q123" s="78"/>
      <c r="R123" s="153" t="s">
        <v>72</v>
      </c>
      <c r="S123" s="78"/>
      <c r="T123" s="153" t="s">
        <v>72</v>
      </c>
      <c r="U123" s="79"/>
      <c r="V123" s="106"/>
    </row>
    <row r="124" spans="1:22" ht="12.75" hidden="1">
      <c r="A124" s="56" t="s">
        <v>11</v>
      </c>
      <c r="B124" s="31" t="s">
        <v>124</v>
      </c>
      <c r="C124" s="63" t="s">
        <v>125</v>
      </c>
      <c r="D124" s="101">
        <f t="shared" si="10"/>
        <v>1</v>
      </c>
      <c r="E124" s="77">
        <f t="shared" si="12"/>
        <v>7</v>
      </c>
      <c r="F124" s="154" t="s">
        <v>72</v>
      </c>
      <c r="G124" s="73"/>
      <c r="H124" s="154" t="s">
        <v>186</v>
      </c>
      <c r="I124" s="75"/>
      <c r="J124" s="154">
        <v>4</v>
      </c>
      <c r="K124" s="76">
        <v>7</v>
      </c>
      <c r="L124" s="154" t="s">
        <v>72</v>
      </c>
      <c r="M124" s="78"/>
      <c r="N124" s="153" t="s">
        <v>72</v>
      </c>
      <c r="O124" s="78"/>
      <c r="P124" s="154" t="s">
        <v>72</v>
      </c>
      <c r="Q124" s="78"/>
      <c r="R124" s="153" t="s">
        <v>72</v>
      </c>
      <c r="S124" s="78"/>
      <c r="T124" s="153" t="s">
        <v>72</v>
      </c>
      <c r="U124" s="79"/>
      <c r="V124" s="106"/>
    </row>
    <row r="125" spans="1:22" ht="12.75" hidden="1">
      <c r="A125" s="56"/>
      <c r="B125" s="31"/>
      <c r="C125" s="35"/>
      <c r="D125" s="141">
        <f t="shared" si="10"/>
        <v>0</v>
      </c>
      <c r="E125" s="50">
        <f t="shared" si="12"/>
        <v>0</v>
      </c>
      <c r="F125" s="154"/>
      <c r="G125" s="178"/>
      <c r="H125" s="154"/>
      <c r="I125" s="187"/>
      <c r="J125" s="154"/>
      <c r="K125" s="176"/>
      <c r="L125" s="154"/>
      <c r="M125" s="171"/>
      <c r="N125" s="153"/>
      <c r="O125" s="171"/>
      <c r="P125" s="154"/>
      <c r="Q125" s="171"/>
      <c r="R125" s="153"/>
      <c r="S125" s="171"/>
      <c r="T125" s="155"/>
      <c r="U125" s="172"/>
      <c r="V125" s="115"/>
    </row>
    <row r="126" spans="1:22" ht="12.75" hidden="1">
      <c r="A126" s="1"/>
      <c r="B126" s="208" t="s">
        <v>34</v>
      </c>
      <c r="C126" s="209"/>
      <c r="D126" s="146"/>
      <c r="E126" s="132">
        <f>SUM(G126+I126+K126+M126+O126+Q126+S126+U126)</f>
        <v>3213</v>
      </c>
      <c r="F126" s="133"/>
      <c r="G126" s="133">
        <f>SUM(G9:G125)</f>
        <v>453</v>
      </c>
      <c r="H126" s="133"/>
      <c r="I126" s="133">
        <f>SUM(I9:I125)</f>
        <v>345</v>
      </c>
      <c r="J126" s="133"/>
      <c r="K126" s="133">
        <f>SUM(K9:K125)</f>
        <v>296</v>
      </c>
      <c r="L126" s="133"/>
      <c r="M126" s="133">
        <f>SUM(M9:M125)</f>
        <v>344</v>
      </c>
      <c r="N126" s="133"/>
      <c r="O126" s="133">
        <f>SUM(O9:O125)</f>
        <v>413</v>
      </c>
      <c r="P126" s="133"/>
      <c r="Q126" s="133">
        <f>SUM(Q9:Q125)</f>
        <v>404</v>
      </c>
      <c r="R126" s="133"/>
      <c r="S126" s="133">
        <f>SUM(S9:S125)</f>
        <v>341</v>
      </c>
      <c r="T126" s="133"/>
      <c r="U126" s="133">
        <f>SUM(U9:U125)</f>
        <v>617</v>
      </c>
      <c r="V126" s="134"/>
    </row>
    <row r="127" spans="1:22" ht="33.75" customHeight="1" hidden="1">
      <c r="A127" s="1"/>
      <c r="B127" s="204" t="s">
        <v>17</v>
      </c>
      <c r="C127" s="205"/>
      <c r="D127" s="146"/>
      <c r="E127" s="139"/>
      <c r="F127" s="164"/>
      <c r="G127" s="164"/>
      <c r="H127" s="164"/>
      <c r="I127" s="164"/>
      <c r="J127" s="164"/>
      <c r="K127" s="164"/>
      <c r="L127" s="164"/>
      <c r="M127" s="164"/>
      <c r="N127" s="164"/>
      <c r="O127" s="164"/>
      <c r="P127" s="164"/>
      <c r="Q127" s="164"/>
      <c r="R127" s="164"/>
      <c r="S127" s="164"/>
      <c r="T127" s="164"/>
      <c r="U127" s="164"/>
      <c r="V127" s="107"/>
    </row>
    <row r="128" spans="1:24" ht="12.75" hidden="1">
      <c r="A128" s="135"/>
      <c r="B128" s="136" t="s">
        <v>6</v>
      </c>
      <c r="C128" s="124" t="s">
        <v>59</v>
      </c>
      <c r="D128" s="104"/>
      <c r="E128" s="94">
        <f>SUM(G128+I128+K128+M128+O128+Q128+S128+U128+V128)</f>
        <v>1311</v>
      </c>
      <c r="F128" s="137"/>
      <c r="G128" s="137">
        <f aca="true" t="shared" si="13" ref="G128:G137">SUMIF($C$9:$U$125,C128,$G$9:$G$125)</f>
        <v>188</v>
      </c>
      <c r="H128" s="137"/>
      <c r="I128" s="137">
        <f aca="true" t="shared" si="14" ref="I128:I134">SUMIF($C$9:$U$125,C128,$I$9:$I$125)</f>
        <v>115</v>
      </c>
      <c r="J128" s="137"/>
      <c r="K128" s="137">
        <f aca="true" t="shared" si="15" ref="K128:K138">SUMIF($C$9:$U$125,C128,$K$9:$K$125)</f>
        <v>85</v>
      </c>
      <c r="L128" s="137"/>
      <c r="M128" s="137">
        <f aca="true" t="shared" si="16" ref="M128:M138">SUMIF($C$9:$U$125,C128,$M$9:$M$125)</f>
        <v>124</v>
      </c>
      <c r="N128" s="137"/>
      <c r="O128" s="137">
        <f aca="true" t="shared" si="17" ref="O128:O138">SUMIF($C$9:$U$125,C128,$O$9:$O$125)</f>
        <v>185</v>
      </c>
      <c r="P128" s="137"/>
      <c r="Q128" s="137">
        <f aca="true" t="shared" si="18" ref="Q128:Q138">SUMIF($C$9:$U$125,C128,$Q$9:$Q$125)</f>
        <v>148</v>
      </c>
      <c r="R128" s="137"/>
      <c r="S128" s="137">
        <f aca="true" t="shared" si="19" ref="S128:S138">SUMIF($C$9:$C$125,C128,$S$9:$S$125)</f>
        <v>149</v>
      </c>
      <c r="T128" s="137"/>
      <c r="U128" s="137">
        <f aca="true" t="shared" si="20" ref="U128:U138">SUMIF($C$9:$C$125,C128,$U$9:$U$125)</f>
        <v>294</v>
      </c>
      <c r="V128" s="138">
        <v>23</v>
      </c>
      <c r="X128" s="20"/>
    </row>
    <row r="129" spans="1:24" ht="12.75" hidden="1">
      <c r="A129" s="3"/>
      <c r="B129" s="93" t="s">
        <v>7</v>
      </c>
      <c r="C129" s="65" t="s">
        <v>177</v>
      </c>
      <c r="D129" s="104"/>
      <c r="E129" s="94">
        <f aca="true" t="shared" si="21" ref="E129:E138">SUM(G129+I129+K129+M129+O129+Q129+S129+U129+V129)</f>
        <v>609</v>
      </c>
      <c r="F129" s="95"/>
      <c r="G129" s="95">
        <f t="shared" si="13"/>
        <v>100</v>
      </c>
      <c r="H129" s="95"/>
      <c r="I129" s="95">
        <f t="shared" si="14"/>
        <v>70</v>
      </c>
      <c r="J129" s="95"/>
      <c r="K129" s="95">
        <f t="shared" si="15"/>
        <v>66</v>
      </c>
      <c r="L129" s="95"/>
      <c r="M129" s="95">
        <f t="shared" si="16"/>
        <v>45</v>
      </c>
      <c r="N129" s="95"/>
      <c r="O129" s="95">
        <f t="shared" si="17"/>
        <v>76</v>
      </c>
      <c r="P129" s="95"/>
      <c r="Q129" s="95">
        <f t="shared" si="18"/>
        <v>61</v>
      </c>
      <c r="R129" s="95"/>
      <c r="S129" s="95">
        <f t="shared" si="19"/>
        <v>66</v>
      </c>
      <c r="T129" s="95"/>
      <c r="U129" s="95">
        <f t="shared" si="20"/>
        <v>105</v>
      </c>
      <c r="V129" s="112">
        <v>20</v>
      </c>
      <c r="X129" s="20"/>
    </row>
    <row r="130" spans="1:24" ht="12.75" hidden="1">
      <c r="A130" s="3"/>
      <c r="B130" s="93" t="s">
        <v>8</v>
      </c>
      <c r="C130" s="65" t="s">
        <v>49</v>
      </c>
      <c r="D130" s="103"/>
      <c r="E130" s="94">
        <f t="shared" si="21"/>
        <v>505</v>
      </c>
      <c r="F130" s="95"/>
      <c r="G130" s="95">
        <f t="shared" si="13"/>
        <v>63</v>
      </c>
      <c r="H130" s="95"/>
      <c r="I130" s="95">
        <f t="shared" si="14"/>
        <v>86</v>
      </c>
      <c r="J130" s="95"/>
      <c r="K130" s="95">
        <f t="shared" si="15"/>
        <v>52</v>
      </c>
      <c r="L130" s="95"/>
      <c r="M130" s="95">
        <f t="shared" si="16"/>
        <v>67</v>
      </c>
      <c r="N130" s="95"/>
      <c r="O130" s="95">
        <f t="shared" si="17"/>
        <v>68</v>
      </c>
      <c r="P130" s="95"/>
      <c r="Q130" s="95">
        <f t="shared" si="18"/>
        <v>66</v>
      </c>
      <c r="R130" s="95"/>
      <c r="S130" s="95">
        <f t="shared" si="19"/>
        <v>61</v>
      </c>
      <c r="T130" s="95"/>
      <c r="U130" s="95">
        <f t="shared" si="20"/>
        <v>42</v>
      </c>
      <c r="V130" s="112"/>
      <c r="X130" s="20"/>
    </row>
    <row r="131" spans="1:24" ht="12.75" hidden="1">
      <c r="A131" s="3"/>
      <c r="B131" s="93" t="s">
        <v>9</v>
      </c>
      <c r="C131" s="65" t="s">
        <v>76</v>
      </c>
      <c r="D131" s="103"/>
      <c r="E131" s="94">
        <f t="shared" si="21"/>
        <v>335</v>
      </c>
      <c r="F131" s="95"/>
      <c r="G131" s="95">
        <f t="shared" si="13"/>
        <v>48</v>
      </c>
      <c r="H131" s="95"/>
      <c r="I131" s="95">
        <f t="shared" si="14"/>
        <v>34</v>
      </c>
      <c r="J131" s="95"/>
      <c r="K131" s="95">
        <f t="shared" si="15"/>
        <v>23</v>
      </c>
      <c r="L131" s="95"/>
      <c r="M131" s="95">
        <f t="shared" si="16"/>
        <v>44</v>
      </c>
      <c r="N131" s="95"/>
      <c r="O131" s="95">
        <f t="shared" si="17"/>
        <v>15</v>
      </c>
      <c r="P131" s="95"/>
      <c r="Q131" s="95">
        <f t="shared" si="18"/>
        <v>56</v>
      </c>
      <c r="R131" s="95"/>
      <c r="S131" s="95">
        <f t="shared" si="19"/>
        <v>41</v>
      </c>
      <c r="T131" s="95"/>
      <c r="U131" s="95">
        <f t="shared" si="20"/>
        <v>62</v>
      </c>
      <c r="V131" s="112">
        <f>SUMIF($C$9:$C$125,C131,$V$9:$V$125)</f>
        <v>12</v>
      </c>
      <c r="X131" s="20"/>
    </row>
    <row r="132" spans="1:24" ht="12.75" hidden="1">
      <c r="A132" s="3"/>
      <c r="B132" s="93" t="s">
        <v>10</v>
      </c>
      <c r="C132" s="63" t="s">
        <v>15</v>
      </c>
      <c r="D132" s="103"/>
      <c r="E132" s="94">
        <f t="shared" si="21"/>
        <v>194</v>
      </c>
      <c r="F132" s="95"/>
      <c r="G132" s="95">
        <f t="shared" si="13"/>
        <v>25</v>
      </c>
      <c r="H132" s="95"/>
      <c r="I132" s="95">
        <f t="shared" si="14"/>
        <v>40</v>
      </c>
      <c r="J132" s="95"/>
      <c r="K132" s="95">
        <f t="shared" si="15"/>
        <v>0</v>
      </c>
      <c r="L132" s="95"/>
      <c r="M132" s="95">
        <f t="shared" si="16"/>
        <v>28</v>
      </c>
      <c r="N132" s="95"/>
      <c r="O132" s="95">
        <f t="shared" si="17"/>
        <v>0</v>
      </c>
      <c r="P132" s="95"/>
      <c r="Q132" s="95">
        <f t="shared" si="18"/>
        <v>41</v>
      </c>
      <c r="R132" s="95"/>
      <c r="S132" s="95">
        <f t="shared" si="19"/>
        <v>4</v>
      </c>
      <c r="T132" s="95"/>
      <c r="U132" s="95">
        <f t="shared" si="20"/>
        <v>56</v>
      </c>
      <c r="V132" s="112">
        <f>SUMIF($C$9:$C$125,C132,$V$9:$V$125)</f>
        <v>0</v>
      </c>
      <c r="X132" s="20"/>
    </row>
    <row r="133" spans="1:24" ht="12.75" hidden="1">
      <c r="A133" s="3"/>
      <c r="B133" s="93" t="s">
        <v>11</v>
      </c>
      <c r="C133" s="65" t="s">
        <v>80</v>
      </c>
      <c r="D133" s="103"/>
      <c r="E133" s="94">
        <f t="shared" si="21"/>
        <v>151</v>
      </c>
      <c r="F133" s="95"/>
      <c r="G133" s="95">
        <f t="shared" si="13"/>
        <v>29</v>
      </c>
      <c r="H133" s="95"/>
      <c r="I133" s="95">
        <f t="shared" si="14"/>
        <v>0</v>
      </c>
      <c r="J133" s="95"/>
      <c r="K133" s="95">
        <f t="shared" si="15"/>
        <v>14</v>
      </c>
      <c r="L133" s="95"/>
      <c r="M133" s="95">
        <f t="shared" si="16"/>
        <v>16</v>
      </c>
      <c r="N133" s="95"/>
      <c r="O133" s="95">
        <f t="shared" si="17"/>
        <v>15</v>
      </c>
      <c r="P133" s="95"/>
      <c r="Q133" s="95">
        <f t="shared" si="18"/>
        <v>26</v>
      </c>
      <c r="R133" s="95"/>
      <c r="S133" s="95">
        <f t="shared" si="19"/>
        <v>20</v>
      </c>
      <c r="T133" s="95"/>
      <c r="U133" s="95">
        <f t="shared" si="20"/>
        <v>31</v>
      </c>
      <c r="V133" s="112"/>
      <c r="X133" s="20"/>
    </row>
    <row r="134" spans="1:24" ht="12.75" hidden="1">
      <c r="A134" s="3"/>
      <c r="B134" s="93" t="s">
        <v>12</v>
      </c>
      <c r="C134" s="65" t="s">
        <v>165</v>
      </c>
      <c r="D134" s="104"/>
      <c r="E134" s="94">
        <f t="shared" si="21"/>
        <v>83</v>
      </c>
      <c r="F134" s="95"/>
      <c r="G134" s="95">
        <f t="shared" si="13"/>
        <v>0</v>
      </c>
      <c r="H134" s="95"/>
      <c r="I134" s="95">
        <f t="shared" si="14"/>
        <v>0</v>
      </c>
      <c r="J134" s="95"/>
      <c r="K134" s="95">
        <f t="shared" si="15"/>
        <v>0</v>
      </c>
      <c r="L134" s="95"/>
      <c r="M134" s="95">
        <f t="shared" si="16"/>
        <v>20</v>
      </c>
      <c r="N134" s="95"/>
      <c r="O134" s="95">
        <f t="shared" si="17"/>
        <v>38</v>
      </c>
      <c r="P134" s="95"/>
      <c r="Q134" s="95">
        <f t="shared" si="18"/>
        <v>6</v>
      </c>
      <c r="R134" s="95"/>
      <c r="S134" s="95">
        <f t="shared" si="19"/>
        <v>0</v>
      </c>
      <c r="T134" s="95"/>
      <c r="U134" s="95">
        <f t="shared" si="20"/>
        <v>19</v>
      </c>
      <c r="V134" s="112"/>
      <c r="X134" s="20"/>
    </row>
    <row r="135" spans="1:24" ht="12.75" hidden="1">
      <c r="A135" s="3"/>
      <c r="B135" s="93" t="s">
        <v>13</v>
      </c>
      <c r="C135" s="64" t="s">
        <v>0</v>
      </c>
      <c r="D135" s="103"/>
      <c r="E135" s="94">
        <f t="shared" si="21"/>
        <v>49</v>
      </c>
      <c r="F135" s="95"/>
      <c r="G135" s="95">
        <f t="shared" si="13"/>
        <v>0</v>
      </c>
      <c r="H135" s="95"/>
      <c r="I135" s="95"/>
      <c r="J135" s="95"/>
      <c r="K135" s="95">
        <f t="shared" si="15"/>
        <v>49</v>
      </c>
      <c r="L135" s="95"/>
      <c r="M135" s="95">
        <f t="shared" si="16"/>
        <v>0</v>
      </c>
      <c r="N135" s="95"/>
      <c r="O135" s="95">
        <f t="shared" si="17"/>
        <v>0</v>
      </c>
      <c r="P135" s="95"/>
      <c r="Q135" s="95">
        <f t="shared" si="18"/>
        <v>0</v>
      </c>
      <c r="R135" s="95"/>
      <c r="S135" s="95">
        <f t="shared" si="19"/>
        <v>0</v>
      </c>
      <c r="T135" s="95"/>
      <c r="U135" s="95">
        <f t="shared" si="20"/>
        <v>0</v>
      </c>
      <c r="V135" s="112"/>
      <c r="X135" s="20"/>
    </row>
    <row r="136" spans="1:24" ht="12.75" hidden="1">
      <c r="A136" s="3"/>
      <c r="B136" s="93" t="s">
        <v>14</v>
      </c>
      <c r="C136" s="63" t="s">
        <v>55</v>
      </c>
      <c r="D136" s="103"/>
      <c r="E136" s="94">
        <f t="shared" si="21"/>
        <v>15</v>
      </c>
      <c r="F136" s="95"/>
      <c r="G136" s="95">
        <f t="shared" si="13"/>
        <v>0</v>
      </c>
      <c r="H136" s="95"/>
      <c r="I136" s="95">
        <f>SUMIF($C$9:$U$125,C136,$I$9:$I$125)</f>
        <v>0</v>
      </c>
      <c r="J136" s="95"/>
      <c r="K136" s="95">
        <f t="shared" si="15"/>
        <v>0</v>
      </c>
      <c r="L136" s="95"/>
      <c r="M136" s="95">
        <f t="shared" si="16"/>
        <v>0</v>
      </c>
      <c r="N136" s="95"/>
      <c r="O136" s="95">
        <f t="shared" si="17"/>
        <v>7</v>
      </c>
      <c r="P136" s="95"/>
      <c r="Q136" s="95">
        <f t="shared" si="18"/>
        <v>0</v>
      </c>
      <c r="R136" s="95"/>
      <c r="S136" s="95">
        <f t="shared" si="19"/>
        <v>0</v>
      </c>
      <c r="T136" s="95"/>
      <c r="U136" s="95">
        <f t="shared" si="20"/>
        <v>8</v>
      </c>
      <c r="V136" s="112"/>
      <c r="X136" s="20"/>
    </row>
    <row r="137" spans="1:24" ht="12.75" hidden="1">
      <c r="A137" s="5"/>
      <c r="B137" s="93" t="s">
        <v>35</v>
      </c>
      <c r="C137" s="63" t="s">
        <v>16</v>
      </c>
      <c r="D137" s="103"/>
      <c r="E137" s="94">
        <f t="shared" si="21"/>
        <v>9</v>
      </c>
      <c r="F137" s="95"/>
      <c r="G137" s="95">
        <f t="shared" si="13"/>
        <v>0</v>
      </c>
      <c r="H137" s="95"/>
      <c r="I137" s="95">
        <f>SUMIF($C$9:$U$125,C137,$I$9:$I$125)</f>
        <v>0</v>
      </c>
      <c r="J137" s="95"/>
      <c r="K137" s="95">
        <f t="shared" si="15"/>
        <v>0</v>
      </c>
      <c r="L137" s="95"/>
      <c r="M137" s="95">
        <f t="shared" si="16"/>
        <v>0</v>
      </c>
      <c r="N137" s="95"/>
      <c r="O137" s="95">
        <f t="shared" si="17"/>
        <v>9</v>
      </c>
      <c r="P137" s="95"/>
      <c r="Q137" s="95">
        <f t="shared" si="18"/>
        <v>0</v>
      </c>
      <c r="R137" s="95"/>
      <c r="S137" s="95">
        <f t="shared" si="19"/>
        <v>0</v>
      </c>
      <c r="T137" s="95"/>
      <c r="U137" s="95">
        <f t="shared" si="20"/>
        <v>0</v>
      </c>
      <c r="V137" s="112">
        <f>SUMIF($C$9:$C$125,C137,$V$9:$V$125)</f>
        <v>0</v>
      </c>
      <c r="X137" s="20"/>
    </row>
    <row r="138" spans="1:24" ht="12.75" hidden="1">
      <c r="A138" s="195"/>
      <c r="B138" s="113" t="s">
        <v>39</v>
      </c>
      <c r="C138" s="114" t="s">
        <v>125</v>
      </c>
      <c r="D138" s="196"/>
      <c r="E138" s="197">
        <f t="shared" si="21"/>
        <v>7</v>
      </c>
      <c r="F138" s="96"/>
      <c r="G138" s="96"/>
      <c r="H138" s="96"/>
      <c r="I138" s="96">
        <f>SUMIF($C$9:$U$125,C138,$I$9:$I$125)</f>
        <v>0</v>
      </c>
      <c r="J138" s="96"/>
      <c r="K138" s="96">
        <f t="shared" si="15"/>
        <v>7</v>
      </c>
      <c r="L138" s="96"/>
      <c r="M138" s="96">
        <f t="shared" si="16"/>
        <v>0</v>
      </c>
      <c r="N138" s="96"/>
      <c r="O138" s="96">
        <f t="shared" si="17"/>
        <v>0</v>
      </c>
      <c r="P138" s="96"/>
      <c r="Q138" s="96">
        <f t="shared" si="18"/>
        <v>0</v>
      </c>
      <c r="R138" s="96"/>
      <c r="S138" s="96">
        <f t="shared" si="19"/>
        <v>0</v>
      </c>
      <c r="T138" s="96"/>
      <c r="U138" s="96">
        <f t="shared" si="20"/>
        <v>0</v>
      </c>
      <c r="V138" s="140">
        <f>SUMIF($C$9:$C$125,C138,$V$9:$V$125)</f>
        <v>0</v>
      </c>
      <c r="X138" s="20"/>
    </row>
    <row r="139" spans="1:24" ht="12.75" hidden="1">
      <c r="A139" s="4"/>
      <c r="B139" s="97"/>
      <c r="C139" s="98"/>
      <c r="D139" s="193"/>
      <c r="E139" s="194">
        <f>SUM(E128:E138)</f>
        <v>3268</v>
      </c>
      <c r="F139" s="99"/>
      <c r="G139" s="100">
        <f>SUM(G128:G138)</f>
        <v>453</v>
      </c>
      <c r="H139" s="100"/>
      <c r="I139" s="100">
        <f>SUM(I128:I138)</f>
        <v>345</v>
      </c>
      <c r="J139" s="100"/>
      <c r="K139" s="100">
        <f>SUM(K128:K138)</f>
        <v>296</v>
      </c>
      <c r="L139" s="100"/>
      <c r="M139" s="100">
        <f>SUM(M128:M138)</f>
        <v>344</v>
      </c>
      <c r="N139" s="100"/>
      <c r="O139" s="100">
        <f>SUM(O128:O138)</f>
        <v>413</v>
      </c>
      <c r="P139" s="100"/>
      <c r="Q139" s="100">
        <f>SUM(Q128:Q136)</f>
        <v>404</v>
      </c>
      <c r="R139" s="100"/>
      <c r="S139" s="100">
        <f>SUM(S128:S136)</f>
        <v>341</v>
      </c>
      <c r="T139" s="100"/>
      <c r="U139" s="100">
        <f>SUM(U128:U138)</f>
        <v>617</v>
      </c>
      <c r="V139" s="26">
        <f>SUM(V128:V138)</f>
        <v>55</v>
      </c>
      <c r="X139" s="21"/>
    </row>
    <row r="140" spans="2:3" ht="12.75">
      <c r="B140" s="27"/>
      <c r="C140" s="27"/>
    </row>
  </sheetData>
  <sheetProtection/>
  <mergeCells count="69">
    <mergeCell ref="D1:D8"/>
    <mergeCell ref="F1:G1"/>
    <mergeCell ref="H1:I1"/>
    <mergeCell ref="J1:K1"/>
    <mergeCell ref="L1:M1"/>
    <mergeCell ref="N1:O1"/>
    <mergeCell ref="N2:O2"/>
    <mergeCell ref="F4:G4"/>
    <mergeCell ref="H4:I4"/>
    <mergeCell ref="J4:K4"/>
    <mergeCell ref="P1:Q1"/>
    <mergeCell ref="R1:S1"/>
    <mergeCell ref="T1:U1"/>
    <mergeCell ref="V1:V8"/>
    <mergeCell ref="A2:A7"/>
    <mergeCell ref="B2:C7"/>
    <mergeCell ref="F2:G2"/>
    <mergeCell ref="H2:I2"/>
    <mergeCell ref="J2:K2"/>
    <mergeCell ref="L2:M2"/>
    <mergeCell ref="P2:Q2"/>
    <mergeCell ref="R2:S2"/>
    <mergeCell ref="F3:G3"/>
    <mergeCell ref="H3:I3"/>
    <mergeCell ref="J3:K3"/>
    <mergeCell ref="L3:M3"/>
    <mergeCell ref="N3:O3"/>
    <mergeCell ref="P3:Q3"/>
    <mergeCell ref="R3:S3"/>
    <mergeCell ref="L4:M4"/>
    <mergeCell ref="N4:O4"/>
    <mergeCell ref="P4:Q4"/>
    <mergeCell ref="R4:S4"/>
    <mergeCell ref="F5:G5"/>
    <mergeCell ref="H5:I5"/>
    <mergeCell ref="J5:K5"/>
    <mergeCell ref="L5:M5"/>
    <mergeCell ref="N5:O5"/>
    <mergeCell ref="P5:Q5"/>
    <mergeCell ref="N7:O7"/>
    <mergeCell ref="P7:Q7"/>
    <mergeCell ref="R5:S5"/>
    <mergeCell ref="F6:G6"/>
    <mergeCell ref="H6:I6"/>
    <mergeCell ref="J6:K6"/>
    <mergeCell ref="L6:M6"/>
    <mergeCell ref="N6:O6"/>
    <mergeCell ref="P6:Q6"/>
    <mergeCell ref="R6:S6"/>
    <mergeCell ref="R7:S7"/>
    <mergeCell ref="T7:U7"/>
    <mergeCell ref="B8:C8"/>
    <mergeCell ref="B15:C15"/>
    <mergeCell ref="B30:C30"/>
    <mergeCell ref="B37:C37"/>
    <mergeCell ref="F7:G7"/>
    <mergeCell ref="H7:I7"/>
    <mergeCell ref="J7:K7"/>
    <mergeCell ref="L7:M7"/>
    <mergeCell ref="B114:C114"/>
    <mergeCell ref="B118:C118"/>
    <mergeCell ref="B126:C126"/>
    <mergeCell ref="B127:C127"/>
    <mergeCell ref="B62:C62"/>
    <mergeCell ref="B68:C68"/>
    <mergeCell ref="B81:C81"/>
    <mergeCell ref="B86:C86"/>
    <mergeCell ref="B98:C98"/>
    <mergeCell ref="B103:C103"/>
  </mergeCells>
  <printOptions horizontalCentered="1"/>
  <pageMargins left="0.39" right="0.39" top="0.79" bottom="0.79" header="0.51" footer="0.51"/>
  <pageSetup orientation="landscape" paperSize="9" scale="90" r:id="rId1"/>
  <rowBreaks count="4" manualBreakCount="4">
    <brk id="80" max="255" man="1"/>
    <brk id="97" max="255" man="1"/>
    <brk id="113" max="255" man="1"/>
    <brk id="12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X140"/>
  <sheetViews>
    <sheetView showZeros="0" zoomScalePageLayoutView="0" workbookViewId="0" topLeftCell="A1">
      <pane ySplit="8" topLeftCell="A9" activePane="bottomLeft" state="frozen"/>
      <selection pane="topLeft" activeCell="A1" sqref="A1"/>
      <selection pane="bottomLeft" activeCell="C49" sqref="C49"/>
    </sheetView>
  </sheetViews>
  <sheetFormatPr defaultColWidth="11.421875" defaultRowHeight="12.75"/>
  <cols>
    <col min="1" max="1" width="3.28125" style="0" customWidth="1"/>
    <col min="2" max="2" width="20.421875" style="0" customWidth="1"/>
    <col min="3" max="3" width="38.00390625" style="0" customWidth="1"/>
    <col min="4" max="4" width="2.421875" style="147" customWidth="1"/>
    <col min="5" max="5" width="4.7109375" style="0" customWidth="1"/>
    <col min="6" max="21" width="3.8515625" style="147" customWidth="1"/>
    <col min="22" max="22" width="3.421875" style="0" customWidth="1"/>
    <col min="23" max="23" width="0" style="0" hidden="1" customWidth="1"/>
    <col min="24" max="24" width="7.421875" style="0" customWidth="1"/>
    <col min="25" max="25" width="5.28125" style="0" customWidth="1"/>
    <col min="26" max="26" width="4.7109375" style="0" customWidth="1"/>
  </cols>
  <sheetData>
    <row r="1" spans="1:22" ht="87" customHeight="1">
      <c r="A1" s="54"/>
      <c r="B1" s="55" t="s">
        <v>1</v>
      </c>
      <c r="C1" s="55" t="s">
        <v>2</v>
      </c>
      <c r="D1" s="229" t="s">
        <v>36</v>
      </c>
      <c r="E1" s="30"/>
      <c r="F1" s="236" t="s">
        <v>93</v>
      </c>
      <c r="G1" s="233"/>
      <c r="H1" s="227" t="s">
        <v>147</v>
      </c>
      <c r="I1" s="228"/>
      <c r="J1" s="236" t="s">
        <v>97</v>
      </c>
      <c r="K1" s="233"/>
      <c r="L1" s="227" t="s">
        <v>148</v>
      </c>
      <c r="M1" s="228"/>
      <c r="N1" s="236" t="s">
        <v>98</v>
      </c>
      <c r="O1" s="233"/>
      <c r="P1" s="236" t="s">
        <v>99</v>
      </c>
      <c r="Q1" s="233"/>
      <c r="R1" s="232" t="s">
        <v>100</v>
      </c>
      <c r="S1" s="233"/>
      <c r="T1" s="236" t="s">
        <v>101</v>
      </c>
      <c r="U1" s="233"/>
      <c r="V1" s="222" t="s">
        <v>37</v>
      </c>
    </row>
    <row r="2" spans="1:22" ht="12.75" customHeight="1">
      <c r="A2" s="243"/>
      <c r="B2" s="237" t="s">
        <v>162</v>
      </c>
      <c r="C2" s="238"/>
      <c r="D2" s="230"/>
      <c r="E2" s="51">
        <v>9</v>
      </c>
      <c r="F2" s="216"/>
      <c r="G2" s="217"/>
      <c r="H2" s="216"/>
      <c r="I2" s="217"/>
      <c r="J2" s="214"/>
      <c r="K2" s="215"/>
      <c r="L2" s="214"/>
      <c r="M2" s="215"/>
      <c r="N2" s="214"/>
      <c r="O2" s="215"/>
      <c r="P2" s="214"/>
      <c r="Q2" s="215"/>
      <c r="R2" s="216"/>
      <c r="S2" s="217"/>
      <c r="T2" s="165"/>
      <c r="U2" s="165"/>
      <c r="V2" s="223"/>
    </row>
    <row r="3" spans="1:22" ht="12.75" customHeight="1">
      <c r="A3" s="244"/>
      <c r="B3" s="239"/>
      <c r="C3" s="240"/>
      <c r="D3" s="230"/>
      <c r="E3" s="52">
        <v>11</v>
      </c>
      <c r="F3" s="220"/>
      <c r="G3" s="221"/>
      <c r="H3" s="216"/>
      <c r="I3" s="217"/>
      <c r="J3" s="214"/>
      <c r="K3" s="215"/>
      <c r="L3" s="214"/>
      <c r="M3" s="215"/>
      <c r="N3" s="214"/>
      <c r="O3" s="215"/>
      <c r="P3" s="214"/>
      <c r="Q3" s="215"/>
      <c r="R3" s="216"/>
      <c r="S3" s="217"/>
      <c r="T3" s="166"/>
      <c r="U3" s="166"/>
      <c r="V3" s="223"/>
    </row>
    <row r="4" spans="1:22" ht="12.75" customHeight="1">
      <c r="A4" s="244"/>
      <c r="B4" s="239"/>
      <c r="C4" s="240"/>
      <c r="D4" s="231"/>
      <c r="E4" s="52">
        <v>13</v>
      </c>
      <c r="F4" s="216"/>
      <c r="G4" s="217"/>
      <c r="H4" s="216"/>
      <c r="I4" s="217"/>
      <c r="J4" s="214"/>
      <c r="K4" s="215"/>
      <c r="L4" s="214"/>
      <c r="M4" s="215"/>
      <c r="N4" s="214"/>
      <c r="O4" s="215"/>
      <c r="P4" s="214"/>
      <c r="Q4" s="215"/>
      <c r="R4" s="216"/>
      <c r="S4" s="217"/>
      <c r="T4" s="166"/>
      <c r="U4" s="166"/>
      <c r="V4" s="223"/>
    </row>
    <row r="5" spans="1:22" ht="12.75" customHeight="1">
      <c r="A5" s="244"/>
      <c r="B5" s="239"/>
      <c r="C5" s="240"/>
      <c r="D5" s="231"/>
      <c r="E5" s="52">
        <v>15</v>
      </c>
      <c r="F5" s="220"/>
      <c r="G5" s="221"/>
      <c r="H5" s="216"/>
      <c r="I5" s="217"/>
      <c r="J5" s="214"/>
      <c r="K5" s="215"/>
      <c r="L5" s="214"/>
      <c r="M5" s="215"/>
      <c r="N5" s="214"/>
      <c r="O5" s="215"/>
      <c r="P5" s="214"/>
      <c r="Q5" s="215"/>
      <c r="R5" s="216"/>
      <c r="S5" s="217"/>
      <c r="T5" s="166"/>
      <c r="U5" s="166"/>
      <c r="V5" s="223"/>
    </row>
    <row r="6" spans="1:22" ht="12.75" customHeight="1">
      <c r="A6" s="244"/>
      <c r="B6" s="239"/>
      <c r="C6" s="240"/>
      <c r="D6" s="231"/>
      <c r="E6" s="52">
        <v>17</v>
      </c>
      <c r="F6" s="220"/>
      <c r="G6" s="221"/>
      <c r="H6" s="216"/>
      <c r="I6" s="217"/>
      <c r="J6" s="234"/>
      <c r="K6" s="235"/>
      <c r="L6" s="234"/>
      <c r="M6" s="235"/>
      <c r="N6" s="218" t="s">
        <v>95</v>
      </c>
      <c r="O6" s="219"/>
      <c r="P6" s="214"/>
      <c r="Q6" s="215"/>
      <c r="R6" s="216"/>
      <c r="S6" s="217"/>
      <c r="T6" s="166"/>
      <c r="U6" s="166"/>
      <c r="V6" s="223"/>
    </row>
    <row r="7" spans="1:22" ht="12.75" customHeight="1">
      <c r="A7" s="245"/>
      <c r="B7" s="241"/>
      <c r="C7" s="242"/>
      <c r="D7" s="231"/>
      <c r="E7" s="53" t="s">
        <v>3</v>
      </c>
      <c r="F7" s="225"/>
      <c r="G7" s="226"/>
      <c r="H7" s="216"/>
      <c r="I7" s="217"/>
      <c r="J7" s="218" t="s">
        <v>94</v>
      </c>
      <c r="K7" s="219"/>
      <c r="L7" s="234"/>
      <c r="M7" s="235"/>
      <c r="N7" s="218" t="s">
        <v>96</v>
      </c>
      <c r="O7" s="219"/>
      <c r="P7" s="214"/>
      <c r="Q7" s="215"/>
      <c r="R7" s="214"/>
      <c r="S7" s="215"/>
      <c r="T7" s="214"/>
      <c r="U7" s="215"/>
      <c r="V7" s="223"/>
    </row>
    <row r="8" spans="1:22" ht="37.5" customHeight="1" hidden="1">
      <c r="A8" s="13"/>
      <c r="B8" s="210" t="s">
        <v>149</v>
      </c>
      <c r="C8" s="211"/>
      <c r="D8" s="231"/>
      <c r="E8" s="62" t="s">
        <v>161</v>
      </c>
      <c r="F8" s="156" t="s">
        <v>4</v>
      </c>
      <c r="G8" s="60" t="s">
        <v>5</v>
      </c>
      <c r="H8" s="156" t="s">
        <v>4</v>
      </c>
      <c r="I8" s="60" t="s">
        <v>5</v>
      </c>
      <c r="J8" s="156" t="s">
        <v>4</v>
      </c>
      <c r="K8" s="60" t="s">
        <v>5</v>
      </c>
      <c r="L8" s="156" t="s">
        <v>4</v>
      </c>
      <c r="M8" s="60" t="s">
        <v>5</v>
      </c>
      <c r="N8" s="156" t="s">
        <v>4</v>
      </c>
      <c r="O8" s="60" t="s">
        <v>5</v>
      </c>
      <c r="P8" s="156" t="s">
        <v>4</v>
      </c>
      <c r="Q8" s="60" t="s">
        <v>5</v>
      </c>
      <c r="R8" s="156" t="s">
        <v>4</v>
      </c>
      <c r="S8" s="60" t="s">
        <v>5</v>
      </c>
      <c r="T8" s="156" t="s">
        <v>4</v>
      </c>
      <c r="U8" s="61" t="s">
        <v>5</v>
      </c>
      <c r="V8" s="224"/>
    </row>
    <row r="9" spans="1:22" ht="12" customHeight="1" hidden="1">
      <c r="A9" s="56" t="s">
        <v>6</v>
      </c>
      <c r="B9" s="31" t="s">
        <v>74</v>
      </c>
      <c r="C9" s="64" t="s">
        <v>177</v>
      </c>
      <c r="D9" s="101">
        <f aca="true" t="shared" si="0" ref="D9:D48">COUNTIF(F9:U9,"*)")</f>
        <v>1</v>
      </c>
      <c r="E9" s="69">
        <f aca="true" t="shared" si="1" ref="E9:E14">SUM(G9+I9+K9+M9+O9+Q9+S9+U9)</f>
        <v>67</v>
      </c>
      <c r="F9" s="148">
        <v>2</v>
      </c>
      <c r="G9" s="70">
        <v>8</v>
      </c>
      <c r="H9" s="157">
        <v>1</v>
      </c>
      <c r="I9" s="71">
        <v>10</v>
      </c>
      <c r="J9" s="148">
        <v>3</v>
      </c>
      <c r="K9" s="71">
        <v>9</v>
      </c>
      <c r="L9" s="148">
        <v>3</v>
      </c>
      <c r="M9" s="70">
        <v>8</v>
      </c>
      <c r="N9" s="157" t="s">
        <v>184</v>
      </c>
      <c r="O9" s="70"/>
      <c r="P9" s="157">
        <v>2</v>
      </c>
      <c r="Q9" s="70">
        <v>8</v>
      </c>
      <c r="R9" s="157">
        <v>2</v>
      </c>
      <c r="S9" s="70">
        <v>10</v>
      </c>
      <c r="T9" s="157">
        <v>3</v>
      </c>
      <c r="U9" s="72">
        <v>14</v>
      </c>
      <c r="V9" s="105">
        <v>2</v>
      </c>
    </row>
    <row r="10" spans="1:22" ht="12" customHeight="1" hidden="1">
      <c r="A10" s="56" t="s">
        <v>7</v>
      </c>
      <c r="B10" s="31" t="s">
        <v>75</v>
      </c>
      <c r="C10" s="64" t="s">
        <v>76</v>
      </c>
      <c r="D10" s="101">
        <f t="shared" si="0"/>
        <v>1</v>
      </c>
      <c r="E10" s="69">
        <f t="shared" si="1"/>
        <v>65</v>
      </c>
      <c r="F10" s="149">
        <v>1</v>
      </c>
      <c r="G10" s="73">
        <v>10</v>
      </c>
      <c r="H10" s="154">
        <v>2</v>
      </c>
      <c r="I10" s="74">
        <v>8</v>
      </c>
      <c r="J10" s="149">
        <v>4</v>
      </c>
      <c r="K10" s="75">
        <v>7</v>
      </c>
      <c r="L10" s="154">
        <v>2</v>
      </c>
      <c r="M10" s="76">
        <v>10</v>
      </c>
      <c r="N10" s="154" t="s">
        <v>185</v>
      </c>
      <c r="O10" s="76"/>
      <c r="P10" s="154">
        <v>1</v>
      </c>
      <c r="Q10" s="76">
        <v>10</v>
      </c>
      <c r="R10" s="154">
        <v>3</v>
      </c>
      <c r="S10" s="76">
        <v>8</v>
      </c>
      <c r="T10" s="154">
        <v>5</v>
      </c>
      <c r="U10" s="75">
        <v>12</v>
      </c>
      <c r="V10" s="106">
        <v>3</v>
      </c>
    </row>
    <row r="11" spans="1:22" ht="12" customHeight="1" hidden="1">
      <c r="A11" s="56" t="s">
        <v>8</v>
      </c>
      <c r="B11" s="31" t="s">
        <v>178</v>
      </c>
      <c r="C11" s="65" t="s">
        <v>59</v>
      </c>
      <c r="D11" s="101">
        <f t="shared" si="0"/>
        <v>1</v>
      </c>
      <c r="E11" s="69">
        <f t="shared" si="1"/>
        <v>18</v>
      </c>
      <c r="F11" s="150" t="s">
        <v>72</v>
      </c>
      <c r="G11" s="76"/>
      <c r="H11" s="154" t="s">
        <v>186</v>
      </c>
      <c r="I11" s="74"/>
      <c r="J11" s="150" t="s">
        <v>72</v>
      </c>
      <c r="K11" s="74"/>
      <c r="L11" s="150" t="s">
        <v>72</v>
      </c>
      <c r="M11" s="76"/>
      <c r="N11" s="154" t="s">
        <v>72</v>
      </c>
      <c r="O11" s="76"/>
      <c r="P11" s="154" t="s">
        <v>72</v>
      </c>
      <c r="Q11" s="76"/>
      <c r="R11" s="154" t="s">
        <v>72</v>
      </c>
      <c r="S11" s="76"/>
      <c r="T11" s="154">
        <v>1</v>
      </c>
      <c r="U11" s="75">
        <v>18</v>
      </c>
      <c r="V11" s="106">
        <f>'U 11'!V11</f>
        <v>0</v>
      </c>
    </row>
    <row r="12" spans="1:22" ht="12" customHeight="1" hidden="1">
      <c r="A12" s="56" t="s">
        <v>9</v>
      </c>
      <c r="B12" s="31" t="s">
        <v>179</v>
      </c>
      <c r="C12" s="65" t="s">
        <v>59</v>
      </c>
      <c r="D12" s="101">
        <f t="shared" si="0"/>
        <v>1</v>
      </c>
      <c r="E12" s="69">
        <f t="shared" si="1"/>
        <v>10</v>
      </c>
      <c r="F12" s="149" t="s">
        <v>72</v>
      </c>
      <c r="G12" s="73"/>
      <c r="H12" s="154" t="s">
        <v>186</v>
      </c>
      <c r="I12" s="74"/>
      <c r="J12" s="149" t="s">
        <v>72</v>
      </c>
      <c r="K12" s="75"/>
      <c r="L12" s="149" t="s">
        <v>72</v>
      </c>
      <c r="M12" s="73"/>
      <c r="N12" s="154" t="s">
        <v>72</v>
      </c>
      <c r="O12" s="76"/>
      <c r="P12" s="154" t="s">
        <v>72</v>
      </c>
      <c r="Q12" s="76"/>
      <c r="R12" s="154" t="s">
        <v>72</v>
      </c>
      <c r="S12" s="76"/>
      <c r="T12" s="154">
        <v>7</v>
      </c>
      <c r="U12" s="75">
        <v>10</v>
      </c>
      <c r="V12" s="106">
        <f>'U 11'!V12</f>
        <v>0</v>
      </c>
    </row>
    <row r="13" spans="1:22" ht="12" customHeight="1" hidden="1">
      <c r="A13" s="56" t="s">
        <v>10</v>
      </c>
      <c r="B13" s="31" t="s">
        <v>170</v>
      </c>
      <c r="C13" s="64" t="s">
        <v>55</v>
      </c>
      <c r="D13" s="101">
        <f t="shared" si="0"/>
        <v>1</v>
      </c>
      <c r="E13" s="69">
        <f t="shared" si="1"/>
        <v>7</v>
      </c>
      <c r="F13" s="151" t="s">
        <v>72</v>
      </c>
      <c r="G13" s="76"/>
      <c r="H13" s="154" t="s">
        <v>186</v>
      </c>
      <c r="I13" s="74"/>
      <c r="J13" s="151" t="s">
        <v>72</v>
      </c>
      <c r="K13" s="74"/>
      <c r="L13" s="151" t="s">
        <v>72</v>
      </c>
      <c r="M13" s="76"/>
      <c r="N13" s="154">
        <v>12</v>
      </c>
      <c r="O13" s="76">
        <v>7</v>
      </c>
      <c r="P13" s="154" t="s">
        <v>72</v>
      </c>
      <c r="Q13" s="76"/>
      <c r="R13" s="154" t="s">
        <v>72</v>
      </c>
      <c r="S13" s="76"/>
      <c r="T13" s="154" t="s">
        <v>72</v>
      </c>
      <c r="U13" s="75"/>
      <c r="V13" s="106">
        <f>'U 11'!V13</f>
        <v>0</v>
      </c>
    </row>
    <row r="14" spans="1:22" ht="12.75" hidden="1">
      <c r="A14" s="56"/>
      <c r="B14" s="45"/>
      <c r="C14" s="114"/>
      <c r="D14" s="141">
        <f t="shared" si="0"/>
        <v>0</v>
      </c>
      <c r="E14" s="119">
        <f t="shared" si="1"/>
        <v>0</v>
      </c>
      <c r="F14" s="155"/>
      <c r="G14" s="167"/>
      <c r="H14" s="155"/>
      <c r="I14" s="168"/>
      <c r="J14" s="155"/>
      <c r="K14" s="168"/>
      <c r="L14" s="155"/>
      <c r="M14" s="167"/>
      <c r="N14" s="155"/>
      <c r="O14" s="167"/>
      <c r="P14" s="155"/>
      <c r="Q14" s="167"/>
      <c r="R14" s="155"/>
      <c r="S14" s="167"/>
      <c r="T14" s="155"/>
      <c r="U14" s="169"/>
      <c r="V14" s="115">
        <f>'U 11'!V14</f>
        <v>0</v>
      </c>
    </row>
    <row r="15" spans="1:22" ht="36.75" customHeight="1" hidden="1">
      <c r="A15" s="28"/>
      <c r="B15" s="204" t="s">
        <v>150</v>
      </c>
      <c r="C15" s="205"/>
      <c r="D15" s="142">
        <f t="shared" si="0"/>
        <v>0</v>
      </c>
      <c r="E15" s="121" t="s">
        <v>161</v>
      </c>
      <c r="F15" s="152" t="s">
        <v>4</v>
      </c>
      <c r="G15" s="122" t="s">
        <v>5</v>
      </c>
      <c r="H15" s="152" t="s">
        <v>4</v>
      </c>
      <c r="I15" s="122" t="s">
        <v>5</v>
      </c>
      <c r="J15" s="152" t="s">
        <v>4</v>
      </c>
      <c r="K15" s="122" t="s">
        <v>5</v>
      </c>
      <c r="L15" s="152" t="s">
        <v>4</v>
      </c>
      <c r="M15" s="122" t="s">
        <v>5</v>
      </c>
      <c r="N15" s="152" t="s">
        <v>4</v>
      </c>
      <c r="O15" s="122" t="s">
        <v>5</v>
      </c>
      <c r="P15" s="152" t="s">
        <v>4</v>
      </c>
      <c r="Q15" s="122" t="s">
        <v>5</v>
      </c>
      <c r="R15" s="152" t="s">
        <v>4</v>
      </c>
      <c r="S15" s="122" t="s">
        <v>5</v>
      </c>
      <c r="T15" s="152" t="s">
        <v>4</v>
      </c>
      <c r="U15" s="123" t="s">
        <v>5</v>
      </c>
      <c r="V15" s="107">
        <f>'U 11'!V15</f>
        <v>0</v>
      </c>
    </row>
    <row r="16" spans="1:22" ht="12.75" hidden="1">
      <c r="A16" s="56" t="s">
        <v>6</v>
      </c>
      <c r="B16" s="120" t="s">
        <v>78</v>
      </c>
      <c r="C16" s="83" t="s">
        <v>49</v>
      </c>
      <c r="D16" s="101">
        <f t="shared" si="0"/>
        <v>1</v>
      </c>
      <c r="E16" s="80">
        <f>SUM(G16+I16+K16+M16+O16+Q16+S16+U16)</f>
        <v>107</v>
      </c>
      <c r="F16" s="150">
        <v>2</v>
      </c>
      <c r="G16" s="86">
        <v>12</v>
      </c>
      <c r="H16" s="150">
        <v>1</v>
      </c>
      <c r="I16" s="86">
        <v>13</v>
      </c>
      <c r="J16" s="151">
        <v>1</v>
      </c>
      <c r="K16" s="86">
        <v>20</v>
      </c>
      <c r="L16" s="151">
        <v>1</v>
      </c>
      <c r="M16" s="86">
        <v>15</v>
      </c>
      <c r="N16" s="150">
        <v>1</v>
      </c>
      <c r="O16" s="86">
        <v>20</v>
      </c>
      <c r="P16" s="150">
        <v>1</v>
      </c>
      <c r="Q16" s="86">
        <v>12</v>
      </c>
      <c r="R16" s="150">
        <v>1</v>
      </c>
      <c r="S16" s="86">
        <v>15</v>
      </c>
      <c r="T16" s="150" t="s">
        <v>186</v>
      </c>
      <c r="U16" s="92"/>
      <c r="V16" s="108">
        <f>'U 11'!V16</f>
        <v>0</v>
      </c>
    </row>
    <row r="17" spans="1:22" ht="12.75" hidden="1">
      <c r="A17" s="56" t="s">
        <v>7</v>
      </c>
      <c r="B17" s="31" t="s">
        <v>79</v>
      </c>
      <c r="C17" s="66" t="s">
        <v>80</v>
      </c>
      <c r="D17" s="101">
        <f t="shared" si="0"/>
        <v>1</v>
      </c>
      <c r="E17" s="77">
        <f aca="true" t="shared" si="2" ref="E17:E29">SUM(G17+I17+K17+M17+O17+Q17+S17+U17)</f>
        <v>82</v>
      </c>
      <c r="F17" s="153">
        <v>1</v>
      </c>
      <c r="G17" s="78">
        <v>14</v>
      </c>
      <c r="H17" s="153" t="s">
        <v>186</v>
      </c>
      <c r="I17" s="78"/>
      <c r="J17" s="151">
        <v>5</v>
      </c>
      <c r="K17" s="78">
        <v>14</v>
      </c>
      <c r="L17" s="151">
        <v>4</v>
      </c>
      <c r="M17" s="78">
        <v>9</v>
      </c>
      <c r="N17" s="153">
        <v>4</v>
      </c>
      <c r="O17" s="78">
        <v>15</v>
      </c>
      <c r="P17" s="153">
        <v>3</v>
      </c>
      <c r="Q17" s="78">
        <v>8</v>
      </c>
      <c r="R17" s="153">
        <v>2</v>
      </c>
      <c r="S17" s="78">
        <v>13</v>
      </c>
      <c r="T17" s="153">
        <v>3</v>
      </c>
      <c r="U17" s="79">
        <v>9</v>
      </c>
      <c r="V17" s="106">
        <f>'U 11'!V17</f>
        <v>0</v>
      </c>
    </row>
    <row r="18" spans="1:22" ht="12.75" hidden="1">
      <c r="A18" s="56" t="s">
        <v>8</v>
      </c>
      <c r="B18" s="33" t="s">
        <v>102</v>
      </c>
      <c r="C18" s="66" t="s">
        <v>76</v>
      </c>
      <c r="D18" s="101">
        <f t="shared" si="0"/>
        <v>1</v>
      </c>
      <c r="E18" s="77">
        <f t="shared" si="2"/>
        <v>79</v>
      </c>
      <c r="F18" s="153">
        <v>3</v>
      </c>
      <c r="G18" s="78">
        <v>10</v>
      </c>
      <c r="H18" s="153">
        <v>3</v>
      </c>
      <c r="I18" s="78">
        <v>9</v>
      </c>
      <c r="J18" s="151">
        <v>3</v>
      </c>
      <c r="K18" s="78">
        <v>16</v>
      </c>
      <c r="L18" s="151">
        <v>2</v>
      </c>
      <c r="M18" s="78">
        <v>13</v>
      </c>
      <c r="N18" s="153" t="s">
        <v>185</v>
      </c>
      <c r="O18" s="78"/>
      <c r="P18" s="153">
        <v>2</v>
      </c>
      <c r="Q18" s="78">
        <v>10</v>
      </c>
      <c r="R18" s="153">
        <v>5</v>
      </c>
      <c r="S18" s="78">
        <v>8</v>
      </c>
      <c r="T18" s="153">
        <v>1</v>
      </c>
      <c r="U18" s="79">
        <v>13</v>
      </c>
      <c r="V18" s="106">
        <v>3</v>
      </c>
    </row>
    <row r="19" spans="1:22" ht="12.75" hidden="1">
      <c r="A19" s="56" t="s">
        <v>9</v>
      </c>
      <c r="B19" s="31" t="s">
        <v>163</v>
      </c>
      <c r="C19" s="66" t="s">
        <v>165</v>
      </c>
      <c r="D19" s="101">
        <f t="shared" si="0"/>
        <v>1</v>
      </c>
      <c r="E19" s="77">
        <f t="shared" si="2"/>
        <v>23</v>
      </c>
      <c r="F19" s="153" t="s">
        <v>72</v>
      </c>
      <c r="G19" s="78"/>
      <c r="H19" s="153" t="s">
        <v>186</v>
      </c>
      <c r="I19" s="78"/>
      <c r="J19" s="151" t="s">
        <v>72</v>
      </c>
      <c r="K19" s="78"/>
      <c r="L19" s="151">
        <v>7</v>
      </c>
      <c r="M19" s="78">
        <v>6</v>
      </c>
      <c r="N19" s="153">
        <v>8</v>
      </c>
      <c r="O19" s="78">
        <v>11</v>
      </c>
      <c r="P19" s="153">
        <v>4</v>
      </c>
      <c r="Q19" s="78">
        <v>6</v>
      </c>
      <c r="R19" s="153" t="s">
        <v>72</v>
      </c>
      <c r="S19" s="78"/>
      <c r="T19" s="153" t="s">
        <v>72</v>
      </c>
      <c r="U19" s="79"/>
      <c r="V19" s="106">
        <f>'U 11'!V19</f>
        <v>0</v>
      </c>
    </row>
    <row r="20" spans="1:22" ht="12.75" hidden="1">
      <c r="A20" s="56" t="s">
        <v>10</v>
      </c>
      <c r="B20" s="31" t="s">
        <v>126</v>
      </c>
      <c r="C20" s="66" t="s">
        <v>0</v>
      </c>
      <c r="D20" s="101">
        <f t="shared" si="0"/>
        <v>1</v>
      </c>
      <c r="E20" s="77">
        <f t="shared" si="2"/>
        <v>9</v>
      </c>
      <c r="F20" s="153" t="s">
        <v>72</v>
      </c>
      <c r="G20" s="78"/>
      <c r="H20" s="153" t="s">
        <v>186</v>
      </c>
      <c r="I20" s="78"/>
      <c r="J20" s="151">
        <v>10</v>
      </c>
      <c r="K20" s="78">
        <v>9</v>
      </c>
      <c r="L20" s="151" t="s">
        <v>72</v>
      </c>
      <c r="M20" s="78"/>
      <c r="N20" s="153" t="s">
        <v>72</v>
      </c>
      <c r="O20" s="78"/>
      <c r="P20" s="153" t="s">
        <v>72</v>
      </c>
      <c r="Q20" s="78"/>
      <c r="R20" s="153" t="s">
        <v>72</v>
      </c>
      <c r="S20" s="78"/>
      <c r="T20" s="153" t="s">
        <v>72</v>
      </c>
      <c r="U20" s="79"/>
      <c r="V20" s="106">
        <f>'U 11'!V20</f>
        <v>0</v>
      </c>
    </row>
    <row r="21" spans="1:22" ht="12.75" hidden="1">
      <c r="A21" s="56" t="s">
        <v>11</v>
      </c>
      <c r="B21" s="31" t="s">
        <v>127</v>
      </c>
      <c r="C21" s="66" t="s">
        <v>0</v>
      </c>
      <c r="D21" s="101">
        <f t="shared" si="0"/>
        <v>1</v>
      </c>
      <c r="E21" s="77">
        <f t="shared" si="2"/>
        <v>8</v>
      </c>
      <c r="F21" s="153" t="s">
        <v>72</v>
      </c>
      <c r="G21" s="78"/>
      <c r="H21" s="153" t="s">
        <v>186</v>
      </c>
      <c r="I21" s="78"/>
      <c r="J21" s="151">
        <v>11</v>
      </c>
      <c r="K21" s="78">
        <v>8</v>
      </c>
      <c r="L21" s="151" t="s">
        <v>72</v>
      </c>
      <c r="M21" s="78"/>
      <c r="N21" s="153" t="s">
        <v>72</v>
      </c>
      <c r="O21" s="78"/>
      <c r="P21" s="153" t="s">
        <v>72</v>
      </c>
      <c r="Q21" s="78"/>
      <c r="R21" s="153" t="s">
        <v>72</v>
      </c>
      <c r="S21" s="78"/>
      <c r="T21" s="153" t="s">
        <v>72</v>
      </c>
      <c r="U21" s="79"/>
      <c r="V21" s="106">
        <f>'U 11'!V21</f>
        <v>0</v>
      </c>
    </row>
    <row r="22" spans="1:22" ht="12.75" hidden="1">
      <c r="A22" s="56" t="s">
        <v>12</v>
      </c>
      <c r="B22" s="31" t="s">
        <v>103</v>
      </c>
      <c r="C22" s="66" t="s">
        <v>177</v>
      </c>
      <c r="D22" s="101">
        <f t="shared" si="0"/>
        <v>1</v>
      </c>
      <c r="E22" s="77">
        <f t="shared" si="2"/>
        <v>7</v>
      </c>
      <c r="F22" s="153">
        <v>5</v>
      </c>
      <c r="G22" s="78">
        <v>7</v>
      </c>
      <c r="H22" s="153" t="s">
        <v>186</v>
      </c>
      <c r="I22" s="78"/>
      <c r="J22" s="151" t="s">
        <v>72</v>
      </c>
      <c r="K22" s="78"/>
      <c r="L22" s="151" t="s">
        <v>72</v>
      </c>
      <c r="M22" s="78"/>
      <c r="N22" s="153" t="s">
        <v>72</v>
      </c>
      <c r="O22" s="78"/>
      <c r="P22" s="153" t="s">
        <v>72</v>
      </c>
      <c r="Q22" s="78"/>
      <c r="R22" s="153" t="s">
        <v>72</v>
      </c>
      <c r="S22" s="78"/>
      <c r="T22" s="153" t="s">
        <v>72</v>
      </c>
      <c r="U22" s="79"/>
      <c r="V22" s="106">
        <f>'U 11'!V22</f>
        <v>0</v>
      </c>
    </row>
    <row r="23" spans="1:22" ht="12.75" hidden="1">
      <c r="A23" s="56" t="s">
        <v>13</v>
      </c>
      <c r="B23" s="31" t="s">
        <v>128</v>
      </c>
      <c r="C23" s="67" t="s">
        <v>0</v>
      </c>
      <c r="D23" s="101">
        <f t="shared" si="0"/>
        <v>1</v>
      </c>
      <c r="E23" s="77">
        <f t="shared" si="2"/>
        <v>4</v>
      </c>
      <c r="F23" s="153" t="s">
        <v>72</v>
      </c>
      <c r="G23" s="78"/>
      <c r="H23" s="153" t="s">
        <v>186</v>
      </c>
      <c r="I23" s="78"/>
      <c r="J23" s="151">
        <v>15</v>
      </c>
      <c r="K23" s="78">
        <v>4</v>
      </c>
      <c r="L23" s="151" t="s">
        <v>72</v>
      </c>
      <c r="M23" s="78"/>
      <c r="N23" s="153" t="s">
        <v>72</v>
      </c>
      <c r="O23" s="78"/>
      <c r="P23" s="153" t="s">
        <v>72</v>
      </c>
      <c r="Q23" s="78"/>
      <c r="R23" s="153" t="s">
        <v>72</v>
      </c>
      <c r="S23" s="78"/>
      <c r="T23" s="153" t="s">
        <v>72</v>
      </c>
      <c r="U23" s="79"/>
      <c r="V23" s="106">
        <f>'U 11'!V23</f>
        <v>0</v>
      </c>
    </row>
    <row r="24" spans="1:22" ht="12.75" hidden="1">
      <c r="A24" s="56" t="s">
        <v>57</v>
      </c>
      <c r="B24" s="31" t="s">
        <v>129</v>
      </c>
      <c r="C24" s="67" t="s">
        <v>177</v>
      </c>
      <c r="D24" s="101">
        <f t="shared" si="0"/>
        <v>1</v>
      </c>
      <c r="E24" s="77">
        <f t="shared" si="2"/>
        <v>1</v>
      </c>
      <c r="F24" s="153" t="s">
        <v>72</v>
      </c>
      <c r="G24" s="78"/>
      <c r="H24" s="153" t="s">
        <v>186</v>
      </c>
      <c r="I24" s="78"/>
      <c r="J24" s="151">
        <v>18</v>
      </c>
      <c r="K24" s="78">
        <v>1</v>
      </c>
      <c r="L24" s="151" t="s">
        <v>72</v>
      </c>
      <c r="M24" s="78"/>
      <c r="N24" s="153">
        <v>24</v>
      </c>
      <c r="O24" s="78"/>
      <c r="P24" s="153" t="s">
        <v>72</v>
      </c>
      <c r="Q24" s="78"/>
      <c r="R24" s="153" t="s">
        <v>72</v>
      </c>
      <c r="S24" s="78"/>
      <c r="T24" s="153" t="s">
        <v>72</v>
      </c>
      <c r="U24" s="79"/>
      <c r="V24" s="106">
        <f>'U 11'!V24</f>
        <v>0</v>
      </c>
    </row>
    <row r="25" spans="1:22" ht="12.75" hidden="1">
      <c r="A25" s="56" t="s">
        <v>35</v>
      </c>
      <c r="B25" s="32" t="s">
        <v>130</v>
      </c>
      <c r="C25" s="68" t="s">
        <v>0</v>
      </c>
      <c r="D25" s="143">
        <f t="shared" si="0"/>
        <v>1</v>
      </c>
      <c r="E25" s="77">
        <f t="shared" si="2"/>
        <v>0</v>
      </c>
      <c r="F25" s="153" t="s">
        <v>72</v>
      </c>
      <c r="G25" s="74"/>
      <c r="H25" s="153" t="s">
        <v>186</v>
      </c>
      <c r="I25" s="74"/>
      <c r="J25" s="151">
        <v>22</v>
      </c>
      <c r="K25" s="74"/>
      <c r="L25" s="154" t="s">
        <v>72</v>
      </c>
      <c r="M25" s="78"/>
      <c r="N25" s="153" t="s">
        <v>72</v>
      </c>
      <c r="O25" s="78"/>
      <c r="P25" s="153" t="s">
        <v>72</v>
      </c>
      <c r="Q25" s="78"/>
      <c r="R25" s="153" t="s">
        <v>72</v>
      </c>
      <c r="S25" s="78"/>
      <c r="T25" s="153" t="s">
        <v>72</v>
      </c>
      <c r="U25" s="79"/>
      <c r="V25" s="106">
        <f>'U 11'!V25</f>
        <v>0</v>
      </c>
    </row>
    <row r="26" spans="1:22" ht="12.75" hidden="1">
      <c r="A26" s="56" t="s">
        <v>39</v>
      </c>
      <c r="B26" s="33" t="s">
        <v>131</v>
      </c>
      <c r="C26" s="68" t="s">
        <v>0</v>
      </c>
      <c r="D26" s="143">
        <f t="shared" si="0"/>
        <v>1</v>
      </c>
      <c r="E26" s="77">
        <f t="shared" si="2"/>
        <v>0</v>
      </c>
      <c r="F26" s="153" t="s">
        <v>72</v>
      </c>
      <c r="G26" s="74"/>
      <c r="H26" s="153" t="s">
        <v>186</v>
      </c>
      <c r="I26" s="74"/>
      <c r="J26" s="151">
        <v>23</v>
      </c>
      <c r="K26" s="74"/>
      <c r="L26" s="153" t="s">
        <v>72</v>
      </c>
      <c r="M26" s="78"/>
      <c r="N26" s="153" t="s">
        <v>72</v>
      </c>
      <c r="O26" s="78"/>
      <c r="P26" s="153" t="s">
        <v>72</v>
      </c>
      <c r="Q26" s="78"/>
      <c r="R26" s="153" t="s">
        <v>72</v>
      </c>
      <c r="S26" s="78"/>
      <c r="T26" s="153" t="s">
        <v>72</v>
      </c>
      <c r="U26" s="79"/>
      <c r="V26" s="106">
        <f>'U 11'!V26</f>
        <v>0</v>
      </c>
    </row>
    <row r="27" spans="1:22" ht="12.75" hidden="1">
      <c r="A27" s="56" t="s">
        <v>38</v>
      </c>
      <c r="B27" s="32" t="s">
        <v>132</v>
      </c>
      <c r="C27" s="66" t="s">
        <v>0</v>
      </c>
      <c r="D27" s="143">
        <f t="shared" si="0"/>
        <v>1</v>
      </c>
      <c r="E27" s="77">
        <f t="shared" si="2"/>
        <v>0</v>
      </c>
      <c r="F27" s="153" t="s">
        <v>72</v>
      </c>
      <c r="G27" s="74"/>
      <c r="H27" s="153" t="s">
        <v>186</v>
      </c>
      <c r="I27" s="74"/>
      <c r="J27" s="151">
        <v>24</v>
      </c>
      <c r="K27" s="74"/>
      <c r="L27" s="153" t="s">
        <v>72</v>
      </c>
      <c r="M27" s="78"/>
      <c r="N27" s="153" t="s">
        <v>72</v>
      </c>
      <c r="O27" s="78"/>
      <c r="P27" s="153" t="s">
        <v>72</v>
      </c>
      <c r="Q27" s="78"/>
      <c r="R27" s="153" t="s">
        <v>72</v>
      </c>
      <c r="S27" s="78"/>
      <c r="T27" s="153" t="s">
        <v>72</v>
      </c>
      <c r="U27" s="79"/>
      <c r="V27" s="106">
        <f>'U 11'!V27</f>
        <v>0</v>
      </c>
    </row>
    <row r="28" spans="1:22" ht="12.75" hidden="1">
      <c r="A28" s="56" t="s">
        <v>40</v>
      </c>
      <c r="B28" s="32" t="s">
        <v>133</v>
      </c>
      <c r="C28" s="66" t="s">
        <v>0</v>
      </c>
      <c r="D28" s="143">
        <f t="shared" si="0"/>
        <v>1</v>
      </c>
      <c r="E28" s="48">
        <f t="shared" si="2"/>
        <v>0</v>
      </c>
      <c r="F28" s="153" t="s">
        <v>72</v>
      </c>
      <c r="G28" s="170"/>
      <c r="H28" s="153" t="s">
        <v>186</v>
      </c>
      <c r="I28" s="170"/>
      <c r="J28" s="151">
        <v>25</v>
      </c>
      <c r="K28" s="170"/>
      <c r="L28" s="153" t="s">
        <v>72</v>
      </c>
      <c r="M28" s="171"/>
      <c r="N28" s="153" t="s">
        <v>72</v>
      </c>
      <c r="O28" s="171"/>
      <c r="P28" s="153" t="s">
        <v>72</v>
      </c>
      <c r="Q28" s="171"/>
      <c r="R28" s="153" t="s">
        <v>72</v>
      </c>
      <c r="S28" s="171"/>
      <c r="T28" s="153" t="s">
        <v>72</v>
      </c>
      <c r="U28" s="172"/>
      <c r="V28" s="106">
        <f>'U 11'!V28</f>
        <v>0</v>
      </c>
    </row>
    <row r="29" spans="1:22" ht="12.75" hidden="1">
      <c r="A29" s="56"/>
      <c r="B29" s="32"/>
      <c r="C29" s="36"/>
      <c r="D29" s="143">
        <f t="shared" si="0"/>
        <v>0</v>
      </c>
      <c r="E29" s="48">
        <f t="shared" si="2"/>
        <v>0</v>
      </c>
      <c r="F29" s="153"/>
      <c r="G29" s="170"/>
      <c r="H29" s="154"/>
      <c r="I29" s="170"/>
      <c r="J29" s="151"/>
      <c r="K29" s="170"/>
      <c r="L29" s="153"/>
      <c r="M29" s="171"/>
      <c r="N29" s="153"/>
      <c r="O29" s="171"/>
      <c r="P29" s="153"/>
      <c r="Q29" s="171"/>
      <c r="R29" s="153"/>
      <c r="S29" s="171"/>
      <c r="T29" s="153"/>
      <c r="U29" s="172"/>
      <c r="V29" s="106">
        <f>'U 11'!V29</f>
        <v>0</v>
      </c>
    </row>
    <row r="30" spans="1:22" ht="37.5" customHeight="1">
      <c r="A30" s="2"/>
      <c r="B30" s="204" t="s">
        <v>151</v>
      </c>
      <c r="C30" s="205"/>
      <c r="D30" s="142">
        <f t="shared" si="0"/>
        <v>0</v>
      </c>
      <c r="E30" s="121" t="s">
        <v>161</v>
      </c>
      <c r="F30" s="152" t="s">
        <v>4</v>
      </c>
      <c r="G30" s="122" t="s">
        <v>5</v>
      </c>
      <c r="H30" s="152" t="s">
        <v>4</v>
      </c>
      <c r="I30" s="122" t="s">
        <v>5</v>
      </c>
      <c r="J30" s="152" t="s">
        <v>4</v>
      </c>
      <c r="K30" s="122" t="s">
        <v>5</v>
      </c>
      <c r="L30" s="152" t="s">
        <v>4</v>
      </c>
      <c r="M30" s="122" t="s">
        <v>5</v>
      </c>
      <c r="N30" s="152" t="s">
        <v>4</v>
      </c>
      <c r="O30" s="122" t="s">
        <v>5</v>
      </c>
      <c r="P30" s="152" t="s">
        <v>4</v>
      </c>
      <c r="Q30" s="122" t="s">
        <v>5</v>
      </c>
      <c r="R30" s="152" t="s">
        <v>4</v>
      </c>
      <c r="S30" s="122" t="s">
        <v>5</v>
      </c>
      <c r="T30" s="152" t="s">
        <v>4</v>
      </c>
      <c r="U30" s="123" t="s">
        <v>5</v>
      </c>
      <c r="V30" s="107">
        <f>X30+Y30</f>
        <v>0</v>
      </c>
    </row>
    <row r="31" spans="1:22" ht="12.75">
      <c r="A31" s="56" t="s">
        <v>6</v>
      </c>
      <c r="B31" s="38" t="s">
        <v>81</v>
      </c>
      <c r="C31" s="64" t="s">
        <v>59</v>
      </c>
      <c r="D31" s="101">
        <f t="shared" si="0"/>
        <v>1</v>
      </c>
      <c r="E31" s="80">
        <f aca="true" t="shared" si="3" ref="E31:E36">SUM(G31+I31+K31+M31+O31+Q31+S31+U31)</f>
        <v>77</v>
      </c>
      <c r="F31" s="151">
        <v>1</v>
      </c>
      <c r="G31" s="81">
        <v>10</v>
      </c>
      <c r="H31" s="151">
        <v>3</v>
      </c>
      <c r="I31" s="81">
        <v>9</v>
      </c>
      <c r="J31" s="151">
        <v>7</v>
      </c>
      <c r="K31" s="81">
        <v>12</v>
      </c>
      <c r="L31" s="151">
        <v>5</v>
      </c>
      <c r="M31" s="81">
        <v>10</v>
      </c>
      <c r="N31" s="151">
        <v>4</v>
      </c>
      <c r="O31" s="81">
        <v>15</v>
      </c>
      <c r="P31" s="151" t="s">
        <v>186</v>
      </c>
      <c r="Q31" s="81"/>
      <c r="R31" s="151">
        <v>4</v>
      </c>
      <c r="S31" s="81">
        <v>11</v>
      </c>
      <c r="T31" s="151">
        <v>2</v>
      </c>
      <c r="U31" s="82">
        <v>10</v>
      </c>
      <c r="V31" s="108">
        <f>'U 11'!V31</f>
        <v>0</v>
      </c>
    </row>
    <row r="32" spans="1:22" ht="12.75">
      <c r="A32" s="56" t="s">
        <v>7</v>
      </c>
      <c r="B32" s="32" t="s">
        <v>82</v>
      </c>
      <c r="C32" s="65" t="s">
        <v>76</v>
      </c>
      <c r="D32" s="101">
        <f t="shared" si="0"/>
        <v>1</v>
      </c>
      <c r="E32" s="80">
        <f t="shared" si="3"/>
        <v>55</v>
      </c>
      <c r="F32" s="154">
        <v>2</v>
      </c>
      <c r="G32" s="76">
        <v>8</v>
      </c>
      <c r="H32" s="154">
        <v>5</v>
      </c>
      <c r="I32" s="76">
        <v>6</v>
      </c>
      <c r="J32" s="154" t="s">
        <v>187</v>
      </c>
      <c r="K32" s="76"/>
      <c r="L32" s="154">
        <v>7</v>
      </c>
      <c r="M32" s="76">
        <v>8</v>
      </c>
      <c r="N32" s="151">
        <v>11</v>
      </c>
      <c r="O32" s="76">
        <v>8</v>
      </c>
      <c r="P32" s="154">
        <v>1</v>
      </c>
      <c r="Q32" s="76">
        <v>9</v>
      </c>
      <c r="R32" s="151">
        <v>7</v>
      </c>
      <c r="S32" s="76">
        <v>8</v>
      </c>
      <c r="T32" s="154">
        <v>3</v>
      </c>
      <c r="U32" s="75">
        <v>8</v>
      </c>
      <c r="V32" s="108">
        <v>6</v>
      </c>
    </row>
    <row r="33" spans="1:22" ht="12.75">
      <c r="A33" s="56" t="s">
        <v>8</v>
      </c>
      <c r="B33" s="32" t="s">
        <v>164</v>
      </c>
      <c r="C33" s="65" t="s">
        <v>165</v>
      </c>
      <c r="D33" s="101">
        <f t="shared" si="0"/>
        <v>1</v>
      </c>
      <c r="E33" s="80">
        <f t="shared" si="3"/>
        <v>33</v>
      </c>
      <c r="F33" s="154" t="s">
        <v>72</v>
      </c>
      <c r="G33" s="76"/>
      <c r="H33" s="154" t="s">
        <v>186</v>
      </c>
      <c r="I33" s="76"/>
      <c r="J33" s="154" t="s">
        <v>72</v>
      </c>
      <c r="K33" s="76"/>
      <c r="L33" s="154">
        <v>8</v>
      </c>
      <c r="M33" s="76">
        <v>7</v>
      </c>
      <c r="N33" s="151">
        <v>5</v>
      </c>
      <c r="O33" s="76">
        <v>14</v>
      </c>
      <c r="P33" s="154" t="s">
        <v>72</v>
      </c>
      <c r="Q33" s="76"/>
      <c r="R33" s="151" t="s">
        <v>72</v>
      </c>
      <c r="S33" s="76"/>
      <c r="T33" s="154">
        <v>1</v>
      </c>
      <c r="U33" s="75">
        <v>12</v>
      </c>
      <c r="V33" s="108">
        <f>'U 11'!V33</f>
        <v>0</v>
      </c>
    </row>
    <row r="34" spans="1:22" ht="12.75">
      <c r="A34" s="56" t="s">
        <v>9</v>
      </c>
      <c r="B34" s="32" t="s">
        <v>134</v>
      </c>
      <c r="C34" s="63" t="s">
        <v>0</v>
      </c>
      <c r="D34" s="101">
        <f t="shared" si="0"/>
        <v>1</v>
      </c>
      <c r="E34" s="80">
        <f t="shared" si="3"/>
        <v>11</v>
      </c>
      <c r="F34" s="154" t="s">
        <v>72</v>
      </c>
      <c r="G34" s="76"/>
      <c r="H34" s="154" t="s">
        <v>186</v>
      </c>
      <c r="I34" s="76"/>
      <c r="J34" s="154">
        <v>8</v>
      </c>
      <c r="K34" s="76">
        <v>11</v>
      </c>
      <c r="L34" s="154" t="s">
        <v>72</v>
      </c>
      <c r="M34" s="76"/>
      <c r="N34" s="154" t="s">
        <v>72</v>
      </c>
      <c r="O34" s="76"/>
      <c r="P34" s="154" t="s">
        <v>72</v>
      </c>
      <c r="Q34" s="76"/>
      <c r="R34" s="151" t="s">
        <v>72</v>
      </c>
      <c r="S34" s="76"/>
      <c r="T34" s="154" t="s">
        <v>72</v>
      </c>
      <c r="U34" s="75"/>
      <c r="V34" s="108">
        <f>'U 11'!V34</f>
        <v>0</v>
      </c>
    </row>
    <row r="35" spans="1:22" ht="12.75">
      <c r="A35" s="56" t="s">
        <v>10</v>
      </c>
      <c r="B35" s="32" t="s">
        <v>135</v>
      </c>
      <c r="C35" s="63" t="s">
        <v>0</v>
      </c>
      <c r="D35" s="101">
        <f t="shared" si="0"/>
        <v>1</v>
      </c>
      <c r="E35" s="80">
        <f t="shared" si="3"/>
        <v>7</v>
      </c>
      <c r="F35" s="154" t="s">
        <v>72</v>
      </c>
      <c r="G35" s="76"/>
      <c r="H35" s="154" t="s">
        <v>186</v>
      </c>
      <c r="I35" s="76"/>
      <c r="J35" s="154">
        <v>12</v>
      </c>
      <c r="K35" s="76">
        <v>7</v>
      </c>
      <c r="L35" s="154" t="s">
        <v>72</v>
      </c>
      <c r="M35" s="76"/>
      <c r="N35" s="154" t="s">
        <v>72</v>
      </c>
      <c r="O35" s="76"/>
      <c r="P35" s="154" t="s">
        <v>72</v>
      </c>
      <c r="Q35" s="76"/>
      <c r="R35" s="151" t="s">
        <v>72</v>
      </c>
      <c r="S35" s="76"/>
      <c r="T35" s="154" t="s">
        <v>72</v>
      </c>
      <c r="U35" s="75"/>
      <c r="V35" s="108">
        <f>'U 11'!V35</f>
        <v>0</v>
      </c>
    </row>
    <row r="36" spans="1:22" ht="12.75">
      <c r="A36" s="56"/>
      <c r="B36" s="45"/>
      <c r="C36" s="114"/>
      <c r="D36" s="141">
        <f t="shared" si="0"/>
        <v>0</v>
      </c>
      <c r="E36" s="116">
        <f t="shared" si="3"/>
        <v>0</v>
      </c>
      <c r="F36" s="155"/>
      <c r="G36" s="117"/>
      <c r="H36" s="155"/>
      <c r="I36" s="117"/>
      <c r="J36" s="155"/>
      <c r="K36" s="117"/>
      <c r="L36" s="155"/>
      <c r="M36" s="117"/>
      <c r="N36" s="155"/>
      <c r="O36" s="117"/>
      <c r="P36" s="155"/>
      <c r="Q36" s="117"/>
      <c r="R36" s="155"/>
      <c r="S36" s="117"/>
      <c r="T36" s="155"/>
      <c r="U36" s="118"/>
      <c r="V36" s="115">
        <f>'U 11'!V36</f>
        <v>0</v>
      </c>
    </row>
    <row r="37" spans="1:22" ht="37.5" customHeight="1">
      <c r="A37" s="28"/>
      <c r="B37" s="204" t="s">
        <v>152</v>
      </c>
      <c r="C37" s="205"/>
      <c r="D37" s="142">
        <f t="shared" si="0"/>
        <v>0</v>
      </c>
      <c r="E37" s="121" t="s">
        <v>161</v>
      </c>
      <c r="F37" s="152" t="s">
        <v>4</v>
      </c>
      <c r="G37" s="122" t="s">
        <v>5</v>
      </c>
      <c r="H37" s="152" t="s">
        <v>4</v>
      </c>
      <c r="I37" s="122" t="s">
        <v>5</v>
      </c>
      <c r="J37" s="152" t="s">
        <v>4</v>
      </c>
      <c r="K37" s="122" t="s">
        <v>5</v>
      </c>
      <c r="L37" s="152" t="s">
        <v>4</v>
      </c>
      <c r="M37" s="122" t="s">
        <v>5</v>
      </c>
      <c r="N37" s="152" t="s">
        <v>4</v>
      </c>
      <c r="O37" s="122" t="s">
        <v>5</v>
      </c>
      <c r="P37" s="152" t="s">
        <v>4</v>
      </c>
      <c r="Q37" s="122" t="s">
        <v>5</v>
      </c>
      <c r="R37" s="152" t="s">
        <v>4</v>
      </c>
      <c r="S37" s="122" t="s">
        <v>5</v>
      </c>
      <c r="T37" s="152" t="s">
        <v>4</v>
      </c>
      <c r="U37" s="123" t="s">
        <v>5</v>
      </c>
      <c r="V37" s="107"/>
    </row>
    <row r="38" spans="1:22" ht="12.75">
      <c r="A38" s="56" t="s">
        <v>32</v>
      </c>
      <c r="B38" s="38" t="s">
        <v>84</v>
      </c>
      <c r="C38" s="124" t="s">
        <v>49</v>
      </c>
      <c r="D38" s="101">
        <f t="shared" si="0"/>
        <v>1</v>
      </c>
      <c r="E38" s="80">
        <f>SUM(G38+I38+K38+M38+O38+Q38+S38+U38)</f>
        <v>114</v>
      </c>
      <c r="F38" s="151">
        <v>5</v>
      </c>
      <c r="G38" s="81">
        <v>14</v>
      </c>
      <c r="H38" s="151">
        <v>2</v>
      </c>
      <c r="I38" s="81">
        <v>18</v>
      </c>
      <c r="J38" s="151">
        <v>5</v>
      </c>
      <c r="K38" s="81">
        <v>14</v>
      </c>
      <c r="L38" s="151">
        <v>2</v>
      </c>
      <c r="M38" s="81">
        <v>18</v>
      </c>
      <c r="N38" s="151">
        <v>3</v>
      </c>
      <c r="O38" s="81">
        <v>16</v>
      </c>
      <c r="P38" s="151">
        <v>2</v>
      </c>
      <c r="Q38" s="125">
        <v>18</v>
      </c>
      <c r="R38" s="151">
        <v>3</v>
      </c>
      <c r="S38" s="81">
        <v>16</v>
      </c>
      <c r="T38" s="151" t="s">
        <v>186</v>
      </c>
      <c r="U38" s="82"/>
      <c r="V38" s="108"/>
    </row>
    <row r="39" spans="1:22" ht="12.75">
      <c r="A39" s="57" t="s">
        <v>33</v>
      </c>
      <c r="B39" s="32" t="s">
        <v>20</v>
      </c>
      <c r="C39" s="65" t="s">
        <v>59</v>
      </c>
      <c r="D39" s="101">
        <f t="shared" si="0"/>
        <v>1</v>
      </c>
      <c r="E39" s="77">
        <f aca="true" t="shared" si="4" ref="E39:E60">SUM(G39+I39+K39+M39+O39+Q39+S39+U39)</f>
        <v>99</v>
      </c>
      <c r="F39" s="154">
        <v>2</v>
      </c>
      <c r="G39" s="76">
        <v>18</v>
      </c>
      <c r="H39" s="154">
        <v>14</v>
      </c>
      <c r="I39" s="76">
        <v>5</v>
      </c>
      <c r="J39" s="154" t="s">
        <v>188</v>
      </c>
      <c r="K39" s="76"/>
      <c r="L39" s="154">
        <v>6</v>
      </c>
      <c r="M39" s="76">
        <v>13</v>
      </c>
      <c r="N39" s="154">
        <v>9</v>
      </c>
      <c r="O39" s="76">
        <v>10</v>
      </c>
      <c r="P39" s="154">
        <v>1</v>
      </c>
      <c r="Q39" s="84">
        <v>20</v>
      </c>
      <c r="R39" s="151">
        <v>6</v>
      </c>
      <c r="S39" s="76">
        <v>13</v>
      </c>
      <c r="T39" s="154">
        <v>1</v>
      </c>
      <c r="U39" s="75">
        <v>20</v>
      </c>
      <c r="V39" s="106">
        <v>5</v>
      </c>
    </row>
    <row r="40" spans="1:22" ht="12.75">
      <c r="A40" s="56" t="s">
        <v>8</v>
      </c>
      <c r="B40" s="32" t="s">
        <v>77</v>
      </c>
      <c r="C40" s="65" t="s">
        <v>59</v>
      </c>
      <c r="D40" s="101">
        <f t="shared" si="0"/>
        <v>1</v>
      </c>
      <c r="E40" s="77">
        <f t="shared" si="4"/>
        <v>88</v>
      </c>
      <c r="F40" s="154">
        <v>7</v>
      </c>
      <c r="G40" s="76">
        <v>12</v>
      </c>
      <c r="H40" s="151" t="s">
        <v>189</v>
      </c>
      <c r="I40" s="76"/>
      <c r="J40" s="154">
        <v>8</v>
      </c>
      <c r="K40" s="76">
        <v>11</v>
      </c>
      <c r="L40" s="154">
        <v>8</v>
      </c>
      <c r="M40" s="76">
        <v>11</v>
      </c>
      <c r="N40" s="154">
        <v>8</v>
      </c>
      <c r="O40" s="76">
        <v>11</v>
      </c>
      <c r="P40" s="154">
        <v>5</v>
      </c>
      <c r="Q40" s="84">
        <v>14</v>
      </c>
      <c r="R40" s="151">
        <v>8</v>
      </c>
      <c r="S40" s="76">
        <v>11</v>
      </c>
      <c r="T40" s="151">
        <v>2</v>
      </c>
      <c r="U40" s="82">
        <v>18</v>
      </c>
      <c r="V40" s="106">
        <v>7</v>
      </c>
    </row>
    <row r="41" spans="1:22" ht="12.75">
      <c r="A41" s="56" t="s">
        <v>9</v>
      </c>
      <c r="B41" s="32" t="s">
        <v>106</v>
      </c>
      <c r="C41" s="63" t="s">
        <v>76</v>
      </c>
      <c r="D41" s="101">
        <f t="shared" si="0"/>
        <v>1</v>
      </c>
      <c r="E41" s="77">
        <f t="shared" si="4"/>
        <v>73</v>
      </c>
      <c r="F41" s="154">
        <v>10</v>
      </c>
      <c r="G41" s="76">
        <v>9</v>
      </c>
      <c r="H41" s="151">
        <v>15</v>
      </c>
      <c r="I41" s="76">
        <v>4</v>
      </c>
      <c r="J41" s="154" t="s">
        <v>190</v>
      </c>
      <c r="K41" s="76"/>
      <c r="L41" s="154">
        <v>9</v>
      </c>
      <c r="M41" s="76">
        <v>10</v>
      </c>
      <c r="N41" s="154">
        <v>12</v>
      </c>
      <c r="O41" s="76">
        <v>7</v>
      </c>
      <c r="P41" s="154">
        <v>3</v>
      </c>
      <c r="Q41" s="84">
        <v>16</v>
      </c>
      <c r="R41" s="151">
        <v>5</v>
      </c>
      <c r="S41" s="76">
        <v>14</v>
      </c>
      <c r="T41" s="154">
        <v>6</v>
      </c>
      <c r="U41" s="75">
        <v>13</v>
      </c>
      <c r="V41" s="106"/>
    </row>
    <row r="42" spans="1:22" ht="12.75">
      <c r="A42" s="57" t="s">
        <v>10</v>
      </c>
      <c r="B42" s="32" t="s">
        <v>104</v>
      </c>
      <c r="C42" s="65" t="s">
        <v>59</v>
      </c>
      <c r="D42" s="101">
        <f t="shared" si="0"/>
        <v>1</v>
      </c>
      <c r="E42" s="77">
        <f t="shared" si="4"/>
        <v>63</v>
      </c>
      <c r="F42" s="154">
        <v>4</v>
      </c>
      <c r="G42" s="78">
        <v>15</v>
      </c>
      <c r="H42" s="153">
        <v>10</v>
      </c>
      <c r="I42" s="78">
        <v>9</v>
      </c>
      <c r="J42" s="153">
        <v>17</v>
      </c>
      <c r="K42" s="78">
        <v>2</v>
      </c>
      <c r="L42" s="153">
        <v>10</v>
      </c>
      <c r="M42" s="78">
        <v>9</v>
      </c>
      <c r="N42" s="153" t="s">
        <v>186</v>
      </c>
      <c r="O42" s="78"/>
      <c r="P42" s="154">
        <v>6</v>
      </c>
      <c r="Q42" s="85">
        <v>13</v>
      </c>
      <c r="R42" s="153">
        <v>13</v>
      </c>
      <c r="S42" s="78">
        <v>6</v>
      </c>
      <c r="T42" s="153">
        <v>10</v>
      </c>
      <c r="U42" s="79">
        <v>9</v>
      </c>
      <c r="V42" s="106"/>
    </row>
    <row r="43" spans="1:22" ht="12.75">
      <c r="A43" s="56" t="s">
        <v>11</v>
      </c>
      <c r="B43" s="34" t="s">
        <v>105</v>
      </c>
      <c r="C43" s="65" t="s">
        <v>177</v>
      </c>
      <c r="D43" s="101">
        <f t="shared" si="0"/>
        <v>1</v>
      </c>
      <c r="E43" s="77">
        <f t="shared" si="4"/>
        <v>60</v>
      </c>
      <c r="F43" s="154">
        <v>6</v>
      </c>
      <c r="G43" s="76">
        <v>13</v>
      </c>
      <c r="H43" s="154" t="s">
        <v>72</v>
      </c>
      <c r="I43" s="76"/>
      <c r="J43" s="154">
        <v>11</v>
      </c>
      <c r="K43" s="76">
        <v>8</v>
      </c>
      <c r="L43" s="154" t="s">
        <v>72</v>
      </c>
      <c r="M43" s="76"/>
      <c r="N43" s="153" t="s">
        <v>186</v>
      </c>
      <c r="O43" s="76"/>
      <c r="P43" s="154">
        <v>4</v>
      </c>
      <c r="Q43" s="84">
        <v>15</v>
      </c>
      <c r="R43" s="154">
        <v>9</v>
      </c>
      <c r="S43" s="76">
        <v>10</v>
      </c>
      <c r="T43" s="154">
        <v>5</v>
      </c>
      <c r="U43" s="75">
        <v>14</v>
      </c>
      <c r="V43" s="106"/>
    </row>
    <row r="44" spans="1:22" ht="12.75">
      <c r="A44" s="56" t="s">
        <v>12</v>
      </c>
      <c r="B44" s="32" t="s">
        <v>166</v>
      </c>
      <c r="C44" s="65" t="s">
        <v>59</v>
      </c>
      <c r="D44" s="101">
        <f t="shared" si="0"/>
        <v>1</v>
      </c>
      <c r="E44" s="77">
        <f t="shared" si="4"/>
        <v>56</v>
      </c>
      <c r="F44" s="154">
        <v>3</v>
      </c>
      <c r="G44" s="78">
        <v>16</v>
      </c>
      <c r="H44" s="154">
        <v>13</v>
      </c>
      <c r="I44" s="76">
        <v>6</v>
      </c>
      <c r="J44" s="154">
        <v>16</v>
      </c>
      <c r="K44" s="76">
        <v>3</v>
      </c>
      <c r="L44" s="154">
        <v>11</v>
      </c>
      <c r="M44" s="76">
        <v>8</v>
      </c>
      <c r="N44" s="153" t="s">
        <v>186</v>
      </c>
      <c r="O44" s="76"/>
      <c r="P44" s="154" t="s">
        <v>72</v>
      </c>
      <c r="Q44" s="84"/>
      <c r="R44" s="154">
        <v>7</v>
      </c>
      <c r="S44" s="76">
        <v>12</v>
      </c>
      <c r="T44" s="154">
        <v>8</v>
      </c>
      <c r="U44" s="75">
        <v>11</v>
      </c>
      <c r="V44" s="106"/>
    </row>
    <row r="45" spans="1:22" ht="12.75">
      <c r="A45" s="57" t="s">
        <v>13</v>
      </c>
      <c r="B45" s="32" t="s">
        <v>92</v>
      </c>
      <c r="C45" s="65" t="s">
        <v>59</v>
      </c>
      <c r="D45" s="101">
        <f t="shared" si="0"/>
        <v>1</v>
      </c>
      <c r="E45" s="77">
        <f t="shared" si="4"/>
        <v>38</v>
      </c>
      <c r="F45" s="154">
        <v>11</v>
      </c>
      <c r="G45" s="76">
        <v>8</v>
      </c>
      <c r="H45" s="154">
        <v>19</v>
      </c>
      <c r="I45" s="76">
        <v>1</v>
      </c>
      <c r="J45" s="154" t="s">
        <v>191</v>
      </c>
      <c r="K45" s="76"/>
      <c r="L45" s="154">
        <v>17</v>
      </c>
      <c r="M45" s="76">
        <v>2</v>
      </c>
      <c r="N45" s="154">
        <v>22</v>
      </c>
      <c r="O45" s="76"/>
      <c r="P45" s="154">
        <v>7</v>
      </c>
      <c r="Q45" s="84">
        <v>12</v>
      </c>
      <c r="R45" s="151">
        <v>14</v>
      </c>
      <c r="S45" s="76">
        <v>5</v>
      </c>
      <c r="T45" s="154">
        <v>9</v>
      </c>
      <c r="U45" s="75">
        <v>10</v>
      </c>
      <c r="V45" s="106"/>
    </row>
    <row r="46" spans="1:22" ht="12.75">
      <c r="A46" s="56" t="s">
        <v>14</v>
      </c>
      <c r="B46" s="32" t="s">
        <v>110</v>
      </c>
      <c r="C46" s="63" t="s">
        <v>80</v>
      </c>
      <c r="D46" s="101">
        <f t="shared" si="0"/>
        <v>1</v>
      </c>
      <c r="E46" s="77">
        <f t="shared" si="4"/>
        <v>37</v>
      </c>
      <c r="F46" s="154">
        <v>13</v>
      </c>
      <c r="G46" s="76">
        <v>6</v>
      </c>
      <c r="H46" s="154" t="s">
        <v>186</v>
      </c>
      <c r="I46" s="78"/>
      <c r="J46" s="153">
        <v>26</v>
      </c>
      <c r="K46" s="78"/>
      <c r="L46" s="153">
        <v>14</v>
      </c>
      <c r="M46" s="78">
        <v>5</v>
      </c>
      <c r="N46" s="153">
        <v>21</v>
      </c>
      <c r="O46" s="78"/>
      <c r="P46" s="153">
        <v>8</v>
      </c>
      <c r="Q46" s="85">
        <v>11</v>
      </c>
      <c r="R46" s="153">
        <v>12</v>
      </c>
      <c r="S46" s="78">
        <v>7</v>
      </c>
      <c r="T46" s="153">
        <v>11</v>
      </c>
      <c r="U46" s="79">
        <v>8</v>
      </c>
      <c r="V46" s="106"/>
    </row>
    <row r="47" spans="1:22" ht="12.75">
      <c r="A47" s="56" t="s">
        <v>35</v>
      </c>
      <c r="B47" s="32" t="s">
        <v>83</v>
      </c>
      <c r="C47" s="63" t="s">
        <v>49</v>
      </c>
      <c r="D47" s="101">
        <f t="shared" si="0"/>
        <v>1</v>
      </c>
      <c r="E47" s="77">
        <f t="shared" si="4"/>
        <v>36</v>
      </c>
      <c r="F47" s="154">
        <v>9</v>
      </c>
      <c r="G47" s="78">
        <v>10</v>
      </c>
      <c r="H47" s="154">
        <v>17</v>
      </c>
      <c r="I47" s="76">
        <v>2</v>
      </c>
      <c r="J47" s="153">
        <v>28</v>
      </c>
      <c r="K47" s="76"/>
      <c r="L47" s="154">
        <v>12</v>
      </c>
      <c r="M47" s="76">
        <v>7</v>
      </c>
      <c r="N47" s="154">
        <v>23</v>
      </c>
      <c r="O47" s="76"/>
      <c r="P47" s="154">
        <v>9</v>
      </c>
      <c r="Q47" s="84">
        <v>10</v>
      </c>
      <c r="R47" s="151" t="s">
        <v>186</v>
      </c>
      <c r="S47" s="76"/>
      <c r="T47" s="153">
        <v>12</v>
      </c>
      <c r="U47" s="79">
        <v>7</v>
      </c>
      <c r="V47" s="106"/>
    </row>
    <row r="48" spans="1:22" ht="12.75">
      <c r="A48" s="57" t="s">
        <v>39</v>
      </c>
      <c r="B48" s="32" t="s">
        <v>107</v>
      </c>
      <c r="C48" s="63" t="s">
        <v>59</v>
      </c>
      <c r="D48" s="101">
        <f t="shared" si="0"/>
        <v>1</v>
      </c>
      <c r="E48" s="77">
        <f t="shared" si="4"/>
        <v>16</v>
      </c>
      <c r="F48" s="154">
        <v>12</v>
      </c>
      <c r="G48" s="78">
        <v>7</v>
      </c>
      <c r="H48" s="154" t="s">
        <v>72</v>
      </c>
      <c r="I48" s="78"/>
      <c r="J48" s="153" t="s">
        <v>186</v>
      </c>
      <c r="K48" s="78"/>
      <c r="L48" s="153" t="s">
        <v>72</v>
      </c>
      <c r="M48" s="78"/>
      <c r="N48" s="153" t="s">
        <v>72</v>
      </c>
      <c r="O48" s="78"/>
      <c r="P48" s="153" t="s">
        <v>72</v>
      </c>
      <c r="Q48" s="85"/>
      <c r="R48" s="153">
        <v>10</v>
      </c>
      <c r="S48" s="78">
        <v>9</v>
      </c>
      <c r="T48" s="153" t="s">
        <v>72</v>
      </c>
      <c r="U48" s="79"/>
      <c r="V48" s="109"/>
    </row>
    <row r="49" spans="1:22" ht="12.75">
      <c r="A49" s="56" t="s">
        <v>38</v>
      </c>
      <c r="B49" s="31" t="s">
        <v>180</v>
      </c>
      <c r="C49" s="63" t="s">
        <v>59</v>
      </c>
      <c r="D49" s="101"/>
      <c r="E49" s="77">
        <f t="shared" si="4"/>
        <v>12</v>
      </c>
      <c r="F49" s="154" t="s">
        <v>72</v>
      </c>
      <c r="G49" s="78"/>
      <c r="H49" s="154" t="s">
        <v>72</v>
      </c>
      <c r="I49" s="78"/>
      <c r="J49" s="153" t="s">
        <v>186</v>
      </c>
      <c r="K49" s="78"/>
      <c r="L49" s="153" t="s">
        <v>72</v>
      </c>
      <c r="M49" s="78"/>
      <c r="N49" s="153" t="s">
        <v>72</v>
      </c>
      <c r="O49" s="78"/>
      <c r="P49" s="153" t="s">
        <v>72</v>
      </c>
      <c r="Q49" s="85"/>
      <c r="R49" s="153" t="s">
        <v>72</v>
      </c>
      <c r="S49" s="78"/>
      <c r="T49" s="153">
        <v>7</v>
      </c>
      <c r="U49" s="79">
        <v>12</v>
      </c>
      <c r="V49" s="109"/>
    </row>
    <row r="50" spans="1:22" ht="12.75">
      <c r="A50" s="56" t="s">
        <v>40</v>
      </c>
      <c r="B50" s="31" t="s">
        <v>167</v>
      </c>
      <c r="C50" s="63" t="s">
        <v>15</v>
      </c>
      <c r="D50" s="101">
        <f>COUNTIF(F50:U50,"*)")</f>
        <v>1</v>
      </c>
      <c r="E50" s="77">
        <f t="shared" si="4"/>
        <v>6</v>
      </c>
      <c r="F50" s="154" t="s">
        <v>72</v>
      </c>
      <c r="G50" s="78"/>
      <c r="H50" s="154" t="s">
        <v>72</v>
      </c>
      <c r="I50" s="78"/>
      <c r="J50" s="153" t="s">
        <v>186</v>
      </c>
      <c r="K50" s="78"/>
      <c r="L50" s="153">
        <v>13</v>
      </c>
      <c r="M50" s="78">
        <v>6</v>
      </c>
      <c r="N50" s="153" t="s">
        <v>72</v>
      </c>
      <c r="O50" s="78"/>
      <c r="P50" s="153" t="s">
        <v>72</v>
      </c>
      <c r="Q50" s="85"/>
      <c r="R50" s="153" t="s">
        <v>72</v>
      </c>
      <c r="S50" s="78"/>
      <c r="T50" s="153" t="s">
        <v>72</v>
      </c>
      <c r="U50" s="79"/>
      <c r="V50" s="109"/>
    </row>
    <row r="51" spans="1:22" ht="12.75">
      <c r="A51" s="57" t="s">
        <v>41</v>
      </c>
      <c r="B51" s="31" t="s">
        <v>108</v>
      </c>
      <c r="C51" s="63" t="s">
        <v>177</v>
      </c>
      <c r="D51" s="101">
        <f>COUNTIF(F51:U51,"*)")</f>
        <v>1</v>
      </c>
      <c r="E51" s="77">
        <f t="shared" si="4"/>
        <v>5</v>
      </c>
      <c r="F51" s="153">
        <v>14</v>
      </c>
      <c r="G51" s="78">
        <v>5</v>
      </c>
      <c r="H51" s="153" t="s">
        <v>72</v>
      </c>
      <c r="I51" s="78"/>
      <c r="J51" s="153" t="s">
        <v>186</v>
      </c>
      <c r="K51" s="78"/>
      <c r="L51" s="153" t="s">
        <v>72</v>
      </c>
      <c r="M51" s="78"/>
      <c r="N51" s="153" t="s">
        <v>72</v>
      </c>
      <c r="O51" s="78"/>
      <c r="P51" s="153" t="s">
        <v>72</v>
      </c>
      <c r="Q51" s="85"/>
      <c r="R51" s="153" t="s">
        <v>72</v>
      </c>
      <c r="S51" s="78"/>
      <c r="T51" s="153" t="s">
        <v>72</v>
      </c>
      <c r="U51" s="79"/>
      <c r="V51" s="109"/>
    </row>
    <row r="52" spans="1:22" ht="12.75">
      <c r="A52" s="56" t="s">
        <v>42</v>
      </c>
      <c r="B52" s="34" t="s">
        <v>109</v>
      </c>
      <c r="C52" s="65" t="s">
        <v>76</v>
      </c>
      <c r="D52" s="101">
        <f aca="true" t="shared" si="5" ref="D52:D60">COUNTIF(F52:U52,"*)")</f>
        <v>1</v>
      </c>
      <c r="E52" s="77">
        <f t="shared" si="4"/>
        <v>4</v>
      </c>
      <c r="F52" s="153">
        <v>15</v>
      </c>
      <c r="G52" s="78">
        <v>4</v>
      </c>
      <c r="H52" s="154" t="s">
        <v>72</v>
      </c>
      <c r="I52" s="78"/>
      <c r="J52" s="153" t="s">
        <v>186</v>
      </c>
      <c r="K52" s="78"/>
      <c r="L52" s="153" t="s">
        <v>72</v>
      </c>
      <c r="M52" s="78"/>
      <c r="N52" s="153" t="s">
        <v>72</v>
      </c>
      <c r="O52" s="76"/>
      <c r="P52" s="153" t="s">
        <v>72</v>
      </c>
      <c r="Q52" s="85"/>
      <c r="R52" s="153" t="s">
        <v>72</v>
      </c>
      <c r="S52" s="78"/>
      <c r="T52" s="153" t="s">
        <v>72</v>
      </c>
      <c r="U52" s="79"/>
      <c r="V52" s="109"/>
    </row>
    <row r="53" spans="1:22" s="29" customFormat="1" ht="12.75">
      <c r="A53" s="56" t="s">
        <v>43</v>
      </c>
      <c r="B53" s="32" t="s">
        <v>171</v>
      </c>
      <c r="C53" s="83" t="s">
        <v>59</v>
      </c>
      <c r="D53" s="101">
        <f t="shared" si="5"/>
        <v>1</v>
      </c>
      <c r="E53" s="77">
        <f t="shared" si="4"/>
        <v>4</v>
      </c>
      <c r="F53" s="154" t="s">
        <v>72</v>
      </c>
      <c r="G53" s="78"/>
      <c r="H53" s="150" t="s">
        <v>72</v>
      </c>
      <c r="I53" s="78"/>
      <c r="J53" s="153" t="s">
        <v>186</v>
      </c>
      <c r="K53" s="78"/>
      <c r="L53" s="153" t="s">
        <v>72</v>
      </c>
      <c r="M53" s="78"/>
      <c r="N53" s="153">
        <v>15</v>
      </c>
      <c r="O53" s="86">
        <v>4</v>
      </c>
      <c r="P53" s="154" t="s">
        <v>72</v>
      </c>
      <c r="Q53" s="85"/>
      <c r="R53" s="153" t="s">
        <v>72</v>
      </c>
      <c r="S53" s="78"/>
      <c r="T53" s="153" t="s">
        <v>72</v>
      </c>
      <c r="U53" s="87"/>
      <c r="V53" s="109"/>
    </row>
    <row r="54" spans="1:22" s="29" customFormat="1" ht="12.75">
      <c r="A54" s="56" t="s">
        <v>44</v>
      </c>
      <c r="B54" s="32" t="s">
        <v>168</v>
      </c>
      <c r="C54" s="65" t="s">
        <v>15</v>
      </c>
      <c r="D54" s="101">
        <f t="shared" si="5"/>
        <v>1</v>
      </c>
      <c r="E54" s="77">
        <f t="shared" si="4"/>
        <v>3</v>
      </c>
      <c r="F54" s="154" t="s">
        <v>72</v>
      </c>
      <c r="G54" s="78"/>
      <c r="H54" s="153" t="s">
        <v>72</v>
      </c>
      <c r="I54" s="87"/>
      <c r="J54" s="153" t="s">
        <v>186</v>
      </c>
      <c r="K54" s="87"/>
      <c r="L54" s="188">
        <v>16</v>
      </c>
      <c r="M54" s="87">
        <v>3</v>
      </c>
      <c r="N54" s="154" t="s">
        <v>72</v>
      </c>
      <c r="O54" s="87"/>
      <c r="P54" s="189" t="s">
        <v>72</v>
      </c>
      <c r="Q54" s="88"/>
      <c r="R54" s="159" t="s">
        <v>72</v>
      </c>
      <c r="S54" s="89"/>
      <c r="T54" s="153" t="s">
        <v>72</v>
      </c>
      <c r="U54" s="87"/>
      <c r="V54" s="106"/>
    </row>
    <row r="55" spans="1:22" s="29" customFormat="1" ht="12.75">
      <c r="A55" s="57" t="s">
        <v>45</v>
      </c>
      <c r="B55" s="32" t="s">
        <v>136</v>
      </c>
      <c r="C55" s="65" t="s">
        <v>177</v>
      </c>
      <c r="D55" s="101">
        <f t="shared" si="5"/>
        <v>1</v>
      </c>
      <c r="E55" s="77">
        <f t="shared" si="4"/>
        <v>0</v>
      </c>
      <c r="F55" s="154" t="s">
        <v>72</v>
      </c>
      <c r="G55" s="78"/>
      <c r="H55" s="153" t="s">
        <v>186</v>
      </c>
      <c r="I55" s="87"/>
      <c r="J55" s="154">
        <v>24</v>
      </c>
      <c r="K55" s="87"/>
      <c r="L55" s="188" t="s">
        <v>72</v>
      </c>
      <c r="M55" s="87"/>
      <c r="N55" s="154" t="s">
        <v>72</v>
      </c>
      <c r="O55" s="87"/>
      <c r="P55" s="189" t="s">
        <v>72</v>
      </c>
      <c r="Q55" s="88"/>
      <c r="R55" s="159" t="s">
        <v>72</v>
      </c>
      <c r="S55" s="89"/>
      <c r="T55" s="153" t="s">
        <v>72</v>
      </c>
      <c r="U55" s="87"/>
      <c r="V55" s="106"/>
    </row>
    <row r="56" spans="1:22" s="29" customFormat="1" ht="12.75">
      <c r="A56" s="56" t="s">
        <v>46</v>
      </c>
      <c r="B56" s="32" t="s">
        <v>137</v>
      </c>
      <c r="C56" s="65" t="s">
        <v>0</v>
      </c>
      <c r="D56" s="101">
        <f t="shared" si="5"/>
        <v>1</v>
      </c>
      <c r="E56" s="77">
        <f t="shared" si="4"/>
        <v>0</v>
      </c>
      <c r="F56" s="154" t="s">
        <v>72</v>
      </c>
      <c r="G56" s="78"/>
      <c r="H56" s="153" t="s">
        <v>186</v>
      </c>
      <c r="I56" s="87"/>
      <c r="J56" s="154">
        <v>30</v>
      </c>
      <c r="K56" s="87"/>
      <c r="L56" s="188" t="s">
        <v>72</v>
      </c>
      <c r="M56" s="87"/>
      <c r="N56" s="154" t="s">
        <v>72</v>
      </c>
      <c r="O56" s="87"/>
      <c r="P56" s="189" t="s">
        <v>72</v>
      </c>
      <c r="Q56" s="88"/>
      <c r="R56" s="159" t="s">
        <v>72</v>
      </c>
      <c r="S56" s="89"/>
      <c r="T56" s="153" t="s">
        <v>72</v>
      </c>
      <c r="U56" s="87"/>
      <c r="V56" s="106"/>
    </row>
    <row r="57" spans="1:22" s="29" customFormat="1" ht="12.75">
      <c r="A57" s="56" t="s">
        <v>47</v>
      </c>
      <c r="B57" s="32" t="s">
        <v>138</v>
      </c>
      <c r="C57" s="65" t="s">
        <v>0</v>
      </c>
      <c r="D57" s="101">
        <f t="shared" si="5"/>
        <v>1</v>
      </c>
      <c r="E57" s="48">
        <f t="shared" si="4"/>
        <v>0</v>
      </c>
      <c r="F57" s="154" t="s">
        <v>72</v>
      </c>
      <c r="G57" s="171"/>
      <c r="H57" s="154" t="s">
        <v>186</v>
      </c>
      <c r="I57" s="173"/>
      <c r="J57" s="154">
        <v>31</v>
      </c>
      <c r="K57" s="173"/>
      <c r="L57" s="188" t="s">
        <v>72</v>
      </c>
      <c r="M57" s="173"/>
      <c r="N57" s="154" t="s">
        <v>72</v>
      </c>
      <c r="O57" s="173"/>
      <c r="P57" s="189" t="s">
        <v>72</v>
      </c>
      <c r="Q57" s="174"/>
      <c r="R57" s="159" t="s">
        <v>72</v>
      </c>
      <c r="S57" s="175"/>
      <c r="T57" s="153" t="s">
        <v>72</v>
      </c>
      <c r="U57" s="173"/>
      <c r="V57" s="106"/>
    </row>
    <row r="58" spans="1:22" ht="12.75">
      <c r="A58" s="56" t="s">
        <v>58</v>
      </c>
      <c r="B58" s="32" t="s">
        <v>139</v>
      </c>
      <c r="C58" s="65" t="s">
        <v>177</v>
      </c>
      <c r="D58" s="101">
        <f t="shared" si="5"/>
        <v>1</v>
      </c>
      <c r="E58" s="48">
        <f t="shared" si="4"/>
        <v>0</v>
      </c>
      <c r="F58" s="154" t="s">
        <v>72</v>
      </c>
      <c r="G58" s="176"/>
      <c r="H58" s="159" t="s">
        <v>186</v>
      </c>
      <c r="I58" s="176"/>
      <c r="J58" s="154">
        <v>34</v>
      </c>
      <c r="K58" s="176"/>
      <c r="L58" s="188" t="s">
        <v>72</v>
      </c>
      <c r="M58" s="175"/>
      <c r="N58" s="154" t="s">
        <v>72</v>
      </c>
      <c r="O58" s="176"/>
      <c r="P58" s="189" t="s">
        <v>72</v>
      </c>
      <c r="Q58" s="177"/>
      <c r="R58" s="154" t="s">
        <v>72</v>
      </c>
      <c r="S58" s="175"/>
      <c r="T58" s="154" t="s">
        <v>72</v>
      </c>
      <c r="U58" s="178"/>
      <c r="V58" s="106"/>
    </row>
    <row r="59" spans="1:22" ht="12.75">
      <c r="A59" s="57" t="s">
        <v>21</v>
      </c>
      <c r="B59" s="32" t="s">
        <v>140</v>
      </c>
      <c r="C59" s="65" t="s">
        <v>0</v>
      </c>
      <c r="D59" s="101">
        <f t="shared" si="5"/>
        <v>1</v>
      </c>
      <c r="E59" s="48">
        <f t="shared" si="4"/>
        <v>0</v>
      </c>
      <c r="F59" s="154" t="s">
        <v>72</v>
      </c>
      <c r="G59" s="176"/>
      <c r="H59" s="159" t="s">
        <v>186</v>
      </c>
      <c r="I59" s="176"/>
      <c r="J59" s="154">
        <v>42</v>
      </c>
      <c r="K59" s="176"/>
      <c r="L59" s="154" t="s">
        <v>72</v>
      </c>
      <c r="M59" s="176"/>
      <c r="N59" s="154" t="s">
        <v>72</v>
      </c>
      <c r="O59" s="176"/>
      <c r="P59" s="154" t="s">
        <v>72</v>
      </c>
      <c r="Q59" s="177"/>
      <c r="R59" s="154" t="s">
        <v>72</v>
      </c>
      <c r="S59" s="176"/>
      <c r="T59" s="154" t="s">
        <v>72</v>
      </c>
      <c r="U59" s="178"/>
      <c r="V59" s="106"/>
    </row>
    <row r="60" spans="1:22" ht="12.75">
      <c r="A60" s="57" t="s">
        <v>22</v>
      </c>
      <c r="B60" s="38" t="s">
        <v>172</v>
      </c>
      <c r="C60" s="83" t="s">
        <v>59</v>
      </c>
      <c r="D60" s="101">
        <f t="shared" si="5"/>
        <v>1</v>
      </c>
      <c r="E60" s="48">
        <f t="shared" si="4"/>
        <v>0</v>
      </c>
      <c r="F60" s="151" t="s">
        <v>72</v>
      </c>
      <c r="G60" s="179"/>
      <c r="H60" s="161" t="s">
        <v>186</v>
      </c>
      <c r="I60" s="179"/>
      <c r="J60" s="151" t="s">
        <v>72</v>
      </c>
      <c r="K60" s="179"/>
      <c r="L60" s="151" t="s">
        <v>72</v>
      </c>
      <c r="M60" s="179"/>
      <c r="N60" s="151">
        <v>58</v>
      </c>
      <c r="O60" s="179"/>
      <c r="P60" s="151" t="s">
        <v>72</v>
      </c>
      <c r="Q60" s="180"/>
      <c r="R60" s="151" t="s">
        <v>72</v>
      </c>
      <c r="S60" s="179"/>
      <c r="T60" s="151" t="s">
        <v>72</v>
      </c>
      <c r="U60" s="181"/>
      <c r="V60" s="108"/>
    </row>
    <row r="61" spans="1:22" ht="12.75">
      <c r="A61" s="57"/>
      <c r="B61" s="59"/>
      <c r="C61" s="58"/>
      <c r="D61" s="145"/>
      <c r="E61" s="131"/>
      <c r="F61" s="163"/>
      <c r="G61" s="182"/>
      <c r="H61" s="199"/>
      <c r="I61" s="182"/>
      <c r="J61" s="163"/>
      <c r="K61" s="182"/>
      <c r="L61" s="163"/>
      <c r="M61" s="182"/>
      <c r="N61" s="163"/>
      <c r="O61" s="182"/>
      <c r="P61" s="163"/>
      <c r="Q61" s="183"/>
      <c r="R61" s="163"/>
      <c r="S61" s="182"/>
      <c r="T61" s="163"/>
      <c r="U61" s="184"/>
      <c r="V61" s="110"/>
    </row>
    <row r="62" spans="1:22" ht="37.5" customHeight="1" hidden="1">
      <c r="A62" s="1"/>
      <c r="B62" s="204" t="s">
        <v>153</v>
      </c>
      <c r="C62" s="205"/>
      <c r="D62" s="142">
        <f aca="true" t="shared" si="6" ref="D62:D67">COUNTIF(F62:U62,"*)")</f>
        <v>0</v>
      </c>
      <c r="E62" s="62" t="s">
        <v>161</v>
      </c>
      <c r="F62" s="156" t="s">
        <v>4</v>
      </c>
      <c r="G62" s="60" t="s">
        <v>5</v>
      </c>
      <c r="H62" s="156" t="s">
        <v>4</v>
      </c>
      <c r="I62" s="60" t="s">
        <v>5</v>
      </c>
      <c r="J62" s="156" t="s">
        <v>4</v>
      </c>
      <c r="K62" s="60" t="s">
        <v>5</v>
      </c>
      <c r="L62" s="156" t="s">
        <v>4</v>
      </c>
      <c r="M62" s="60" t="s">
        <v>5</v>
      </c>
      <c r="N62" s="156" t="s">
        <v>4</v>
      </c>
      <c r="O62" s="60" t="s">
        <v>5</v>
      </c>
      <c r="P62" s="156" t="s">
        <v>4</v>
      </c>
      <c r="Q62" s="60" t="s">
        <v>5</v>
      </c>
      <c r="R62" s="156" t="s">
        <v>4</v>
      </c>
      <c r="S62" s="60" t="s">
        <v>5</v>
      </c>
      <c r="T62" s="156" t="s">
        <v>4</v>
      </c>
      <c r="U62" s="61" t="s">
        <v>5</v>
      </c>
      <c r="V62" s="107">
        <f>X62+Y62</f>
        <v>0</v>
      </c>
    </row>
    <row r="63" spans="1:22" ht="12.75" hidden="1">
      <c r="A63" s="56" t="s">
        <v>6</v>
      </c>
      <c r="B63" s="37" t="s">
        <v>85</v>
      </c>
      <c r="C63" s="90" t="s">
        <v>59</v>
      </c>
      <c r="D63" s="102">
        <f t="shared" si="6"/>
        <v>1</v>
      </c>
      <c r="E63" s="91">
        <f>SUM(G63+I63+K63+M63+O63+Q63+S63+U63)</f>
        <v>51</v>
      </c>
      <c r="F63" s="157">
        <v>1</v>
      </c>
      <c r="G63" s="70">
        <v>9</v>
      </c>
      <c r="H63" s="157" t="s">
        <v>72</v>
      </c>
      <c r="I63" s="70"/>
      <c r="J63" s="157" t="s">
        <v>186</v>
      </c>
      <c r="K63" s="70"/>
      <c r="L63" s="157">
        <v>7</v>
      </c>
      <c r="M63" s="70">
        <v>6</v>
      </c>
      <c r="N63" s="157">
        <v>9</v>
      </c>
      <c r="O63" s="70">
        <v>20</v>
      </c>
      <c r="P63" s="157" t="s">
        <v>72</v>
      </c>
      <c r="Q63" s="70"/>
      <c r="R63" s="157">
        <v>12</v>
      </c>
      <c r="S63" s="70">
        <v>7</v>
      </c>
      <c r="T63" s="157">
        <v>2</v>
      </c>
      <c r="U63" s="72">
        <v>9</v>
      </c>
      <c r="V63" s="105"/>
    </row>
    <row r="64" spans="1:22" ht="12.75" hidden="1">
      <c r="A64" s="56" t="s">
        <v>7</v>
      </c>
      <c r="B64" s="32" t="s">
        <v>169</v>
      </c>
      <c r="C64" s="65" t="s">
        <v>165</v>
      </c>
      <c r="D64" s="143">
        <f t="shared" si="6"/>
        <v>1</v>
      </c>
      <c r="E64" s="77">
        <f>SUM(G64+I64+K64+M64+O64+Q64+S64+U64)</f>
        <v>27</v>
      </c>
      <c r="F64" s="154" t="s">
        <v>72</v>
      </c>
      <c r="G64" s="76"/>
      <c r="H64" s="154" t="s">
        <v>72</v>
      </c>
      <c r="I64" s="76"/>
      <c r="J64" s="151" t="s">
        <v>186</v>
      </c>
      <c r="K64" s="76"/>
      <c r="L64" s="154">
        <v>6</v>
      </c>
      <c r="M64" s="76">
        <v>7</v>
      </c>
      <c r="N64" s="154">
        <v>6</v>
      </c>
      <c r="O64" s="76">
        <v>13</v>
      </c>
      <c r="P64" s="154" t="s">
        <v>72</v>
      </c>
      <c r="Q64" s="76"/>
      <c r="R64" s="154" t="s">
        <v>72</v>
      </c>
      <c r="S64" s="76"/>
      <c r="T64" s="154">
        <v>3</v>
      </c>
      <c r="U64" s="75">
        <v>7</v>
      </c>
      <c r="V64" s="106"/>
    </row>
    <row r="65" spans="1:22" ht="12.75" hidden="1">
      <c r="A65" s="56" t="s">
        <v>8</v>
      </c>
      <c r="B65" s="32" t="s">
        <v>141</v>
      </c>
      <c r="C65" s="65" t="s">
        <v>0</v>
      </c>
      <c r="D65" s="143">
        <f t="shared" si="6"/>
        <v>1</v>
      </c>
      <c r="E65" s="77">
        <f>SUM(G65+I65+K65+M65+O65+Q65+S65+U65)</f>
        <v>8</v>
      </c>
      <c r="F65" s="154" t="s">
        <v>72</v>
      </c>
      <c r="G65" s="76"/>
      <c r="H65" s="154" t="s">
        <v>186</v>
      </c>
      <c r="I65" s="76"/>
      <c r="J65" s="154">
        <v>11</v>
      </c>
      <c r="K65" s="76">
        <v>8</v>
      </c>
      <c r="L65" s="154" t="s">
        <v>72</v>
      </c>
      <c r="M65" s="76"/>
      <c r="N65" s="154" t="s">
        <v>72</v>
      </c>
      <c r="O65" s="76"/>
      <c r="P65" s="154" t="s">
        <v>72</v>
      </c>
      <c r="Q65" s="76"/>
      <c r="R65" s="154" t="s">
        <v>72</v>
      </c>
      <c r="S65" s="76"/>
      <c r="T65" s="154" t="s">
        <v>72</v>
      </c>
      <c r="U65" s="75"/>
      <c r="V65" s="106"/>
    </row>
    <row r="66" spans="1:22" ht="12.75" hidden="1">
      <c r="A66" s="56" t="s">
        <v>9</v>
      </c>
      <c r="B66" s="32" t="s">
        <v>173</v>
      </c>
      <c r="C66" s="65" t="s">
        <v>59</v>
      </c>
      <c r="D66" s="143">
        <f t="shared" si="6"/>
        <v>1</v>
      </c>
      <c r="E66" s="77">
        <f>SUM(G66+I66+K66+M66+O66+Q66+S66+U66)</f>
        <v>7</v>
      </c>
      <c r="F66" s="154" t="s">
        <v>72</v>
      </c>
      <c r="G66" s="76"/>
      <c r="H66" s="154" t="s">
        <v>186</v>
      </c>
      <c r="I66" s="76"/>
      <c r="J66" s="154" t="s">
        <v>72</v>
      </c>
      <c r="K66" s="76"/>
      <c r="L66" s="154" t="s">
        <v>72</v>
      </c>
      <c r="M66" s="76"/>
      <c r="N66" s="154">
        <v>12</v>
      </c>
      <c r="O66" s="76">
        <v>7</v>
      </c>
      <c r="P66" s="154" t="s">
        <v>72</v>
      </c>
      <c r="Q66" s="76"/>
      <c r="R66" s="154" t="s">
        <v>72</v>
      </c>
      <c r="S66" s="76"/>
      <c r="T66" s="154" t="s">
        <v>72</v>
      </c>
      <c r="U66" s="75"/>
      <c r="V66" s="106"/>
    </row>
    <row r="67" spans="1:22" ht="12.75" hidden="1">
      <c r="A67" s="56"/>
      <c r="B67" s="45"/>
      <c r="C67" s="41"/>
      <c r="D67" s="141">
        <f t="shared" si="6"/>
        <v>0</v>
      </c>
      <c r="E67" s="50">
        <f>SUM(G67+I67+K67+M67+O67+Q67+S67+U67)</f>
        <v>0</v>
      </c>
      <c r="F67" s="155"/>
      <c r="G67" s="167"/>
      <c r="H67" s="155"/>
      <c r="I67" s="167"/>
      <c r="J67" s="155"/>
      <c r="K67" s="167"/>
      <c r="L67" s="155"/>
      <c r="M67" s="167"/>
      <c r="N67" s="155"/>
      <c r="O67" s="167"/>
      <c r="P67" s="155"/>
      <c r="Q67" s="167"/>
      <c r="R67" s="155"/>
      <c r="S67" s="167"/>
      <c r="T67" s="155"/>
      <c r="U67" s="169"/>
      <c r="V67" s="115"/>
    </row>
    <row r="68" spans="1:22" ht="36.75" customHeight="1" hidden="1">
      <c r="A68" s="28"/>
      <c r="B68" s="212" t="s">
        <v>154</v>
      </c>
      <c r="C68" s="213"/>
      <c r="D68" s="145"/>
      <c r="E68" s="127" t="s">
        <v>161</v>
      </c>
      <c r="F68" s="158" t="s">
        <v>4</v>
      </c>
      <c r="G68" s="128" t="s">
        <v>5</v>
      </c>
      <c r="H68" s="158" t="s">
        <v>4</v>
      </c>
      <c r="I68" s="128" t="s">
        <v>5</v>
      </c>
      <c r="J68" s="158" t="s">
        <v>4</v>
      </c>
      <c r="K68" s="128" t="s">
        <v>5</v>
      </c>
      <c r="L68" s="158" t="s">
        <v>4</v>
      </c>
      <c r="M68" s="128" t="s">
        <v>5</v>
      </c>
      <c r="N68" s="158" t="s">
        <v>4</v>
      </c>
      <c r="O68" s="128" t="s">
        <v>5</v>
      </c>
      <c r="P68" s="158" t="s">
        <v>4</v>
      </c>
      <c r="Q68" s="128" t="s">
        <v>5</v>
      </c>
      <c r="R68" s="158" t="s">
        <v>4</v>
      </c>
      <c r="S68" s="128" t="s">
        <v>5</v>
      </c>
      <c r="T68" s="158" t="s">
        <v>4</v>
      </c>
      <c r="U68" s="129" t="s">
        <v>5</v>
      </c>
      <c r="V68" s="110"/>
    </row>
    <row r="69" spans="1:22" ht="12.75" hidden="1">
      <c r="A69" s="56" t="s">
        <v>6</v>
      </c>
      <c r="B69" s="38" t="s">
        <v>86</v>
      </c>
      <c r="C69" s="64" t="s">
        <v>59</v>
      </c>
      <c r="D69" s="101">
        <f aca="true" t="shared" si="7" ref="D69:D100">COUNTIF(F69:U69,"*)")</f>
        <v>1</v>
      </c>
      <c r="E69" s="80">
        <f>SUM(G69+I69+K69+M69+O69+Q69+S69+U69)</f>
        <v>68</v>
      </c>
      <c r="F69" s="151">
        <v>2</v>
      </c>
      <c r="G69" s="81">
        <v>13</v>
      </c>
      <c r="H69" s="151">
        <v>5</v>
      </c>
      <c r="I69" s="81">
        <v>14</v>
      </c>
      <c r="J69" s="151" t="s">
        <v>192</v>
      </c>
      <c r="K69" s="81"/>
      <c r="L69" s="151">
        <v>14</v>
      </c>
      <c r="M69" s="81">
        <v>5</v>
      </c>
      <c r="N69" s="151">
        <v>13</v>
      </c>
      <c r="O69" s="81">
        <v>6</v>
      </c>
      <c r="P69" s="151">
        <v>3</v>
      </c>
      <c r="Q69" s="81">
        <v>9</v>
      </c>
      <c r="R69" s="151">
        <v>18</v>
      </c>
      <c r="S69" s="81">
        <v>1</v>
      </c>
      <c r="T69" s="151">
        <v>1</v>
      </c>
      <c r="U69" s="82">
        <v>20</v>
      </c>
      <c r="V69" s="108">
        <v>1</v>
      </c>
    </row>
    <row r="70" spans="1:22" ht="12.75" hidden="1">
      <c r="A70" s="56" t="s">
        <v>7</v>
      </c>
      <c r="B70" s="32" t="s">
        <v>87</v>
      </c>
      <c r="C70" s="64" t="s">
        <v>15</v>
      </c>
      <c r="D70" s="101">
        <f t="shared" si="7"/>
        <v>1</v>
      </c>
      <c r="E70" s="77">
        <f aca="true" t="shared" si="8" ref="E70:E80">SUM(G70+I70+K70+M70+O70+Q70+S70+U70)</f>
        <v>60</v>
      </c>
      <c r="F70" s="154">
        <v>5</v>
      </c>
      <c r="G70" s="76">
        <v>8</v>
      </c>
      <c r="H70" s="151">
        <v>6</v>
      </c>
      <c r="I70" s="76">
        <v>13</v>
      </c>
      <c r="J70" s="154" t="s">
        <v>72</v>
      </c>
      <c r="K70" s="76"/>
      <c r="L70" s="154">
        <v>12</v>
      </c>
      <c r="M70" s="76">
        <v>7</v>
      </c>
      <c r="N70" s="154" t="s">
        <v>186</v>
      </c>
      <c r="O70" s="76"/>
      <c r="P70" s="154">
        <v>1</v>
      </c>
      <c r="Q70" s="76">
        <v>13</v>
      </c>
      <c r="R70" s="151">
        <v>19</v>
      </c>
      <c r="S70" s="76">
        <v>1</v>
      </c>
      <c r="T70" s="151">
        <v>2</v>
      </c>
      <c r="U70" s="82">
        <v>18</v>
      </c>
      <c r="V70" s="106"/>
    </row>
    <row r="71" spans="1:22" ht="12.75" hidden="1">
      <c r="A71" s="56" t="s">
        <v>8</v>
      </c>
      <c r="B71" s="32" t="s">
        <v>112</v>
      </c>
      <c r="C71" s="63" t="s">
        <v>76</v>
      </c>
      <c r="D71" s="101">
        <f t="shared" si="7"/>
        <v>1</v>
      </c>
      <c r="E71" s="77">
        <f t="shared" si="8"/>
        <v>47</v>
      </c>
      <c r="F71" s="154">
        <v>6</v>
      </c>
      <c r="G71" s="76">
        <v>7</v>
      </c>
      <c r="H71" s="151">
        <v>12</v>
      </c>
      <c r="I71" s="76">
        <v>7</v>
      </c>
      <c r="J71" s="154" t="s">
        <v>190</v>
      </c>
      <c r="K71" s="76"/>
      <c r="L71" s="154">
        <v>16</v>
      </c>
      <c r="M71" s="76">
        <v>3</v>
      </c>
      <c r="N71" s="154">
        <v>24</v>
      </c>
      <c r="O71" s="76"/>
      <c r="P71" s="154">
        <v>2</v>
      </c>
      <c r="Q71" s="76">
        <v>11</v>
      </c>
      <c r="R71" s="151">
        <v>16</v>
      </c>
      <c r="S71" s="76">
        <v>3</v>
      </c>
      <c r="T71" s="151">
        <v>3</v>
      </c>
      <c r="U71" s="82">
        <v>16</v>
      </c>
      <c r="V71" s="106"/>
    </row>
    <row r="72" spans="1:22" ht="12.75" hidden="1">
      <c r="A72" s="56" t="s">
        <v>9</v>
      </c>
      <c r="B72" s="32" t="s">
        <v>61</v>
      </c>
      <c r="C72" s="65" t="s">
        <v>177</v>
      </c>
      <c r="D72" s="101">
        <f t="shared" si="7"/>
        <v>1</v>
      </c>
      <c r="E72" s="77">
        <f t="shared" si="8"/>
        <v>40</v>
      </c>
      <c r="F72" s="154">
        <v>3</v>
      </c>
      <c r="G72" s="76">
        <v>11</v>
      </c>
      <c r="H72" s="151">
        <v>10</v>
      </c>
      <c r="I72" s="76">
        <v>9</v>
      </c>
      <c r="J72" s="154">
        <v>21</v>
      </c>
      <c r="K72" s="76"/>
      <c r="L72" s="154" t="s">
        <v>186</v>
      </c>
      <c r="M72" s="76"/>
      <c r="N72" s="154">
        <v>21</v>
      </c>
      <c r="O72" s="76"/>
      <c r="P72" s="154">
        <v>5</v>
      </c>
      <c r="Q72" s="76">
        <v>7</v>
      </c>
      <c r="R72" s="151">
        <v>22</v>
      </c>
      <c r="S72" s="76"/>
      <c r="T72" s="151">
        <v>6</v>
      </c>
      <c r="U72" s="82">
        <v>13</v>
      </c>
      <c r="V72" s="106"/>
    </row>
    <row r="73" spans="1:22" ht="12.75" hidden="1">
      <c r="A73" s="56" t="s">
        <v>10</v>
      </c>
      <c r="B73" s="32" t="s">
        <v>111</v>
      </c>
      <c r="C73" s="65" t="s">
        <v>80</v>
      </c>
      <c r="D73" s="101">
        <f t="shared" si="7"/>
        <v>0</v>
      </c>
      <c r="E73" s="77">
        <f t="shared" si="8"/>
        <v>32</v>
      </c>
      <c r="F73" s="154">
        <v>4</v>
      </c>
      <c r="G73" s="76">
        <v>9</v>
      </c>
      <c r="H73" s="151" t="s">
        <v>72</v>
      </c>
      <c r="I73" s="76"/>
      <c r="J73" s="154">
        <v>25</v>
      </c>
      <c r="K73" s="76"/>
      <c r="L73" s="154">
        <v>17</v>
      </c>
      <c r="M73" s="76">
        <v>2</v>
      </c>
      <c r="N73" s="154">
        <v>27</v>
      </c>
      <c r="O73" s="76"/>
      <c r="P73" s="154">
        <v>4</v>
      </c>
      <c r="Q73" s="76">
        <v>7</v>
      </c>
      <c r="R73" s="151">
        <v>21</v>
      </c>
      <c r="S73" s="76"/>
      <c r="T73" s="151">
        <v>5</v>
      </c>
      <c r="U73" s="82">
        <v>14</v>
      </c>
      <c r="V73" s="106"/>
    </row>
    <row r="74" spans="1:22" ht="12.75" hidden="1">
      <c r="A74" s="56" t="s">
        <v>11</v>
      </c>
      <c r="B74" s="32" t="s">
        <v>60</v>
      </c>
      <c r="C74" s="63" t="s">
        <v>49</v>
      </c>
      <c r="D74" s="101">
        <f t="shared" si="7"/>
        <v>1</v>
      </c>
      <c r="E74" s="77">
        <f t="shared" si="8"/>
        <v>27</v>
      </c>
      <c r="F74" s="154">
        <v>1</v>
      </c>
      <c r="G74" s="76">
        <v>15</v>
      </c>
      <c r="H74" s="151">
        <v>7</v>
      </c>
      <c r="I74" s="76">
        <v>12</v>
      </c>
      <c r="J74" s="154">
        <v>24</v>
      </c>
      <c r="K74" s="76"/>
      <c r="L74" s="154" t="s">
        <v>186</v>
      </c>
      <c r="M74" s="76"/>
      <c r="N74" s="154" t="s">
        <v>72</v>
      </c>
      <c r="O74" s="76"/>
      <c r="P74" s="154" t="s">
        <v>72</v>
      </c>
      <c r="Q74" s="76"/>
      <c r="R74" s="151" t="s">
        <v>72</v>
      </c>
      <c r="S74" s="76"/>
      <c r="T74" s="151" t="s">
        <v>72</v>
      </c>
      <c r="U74" s="82"/>
      <c r="V74" s="106"/>
    </row>
    <row r="75" spans="1:22" ht="12.75" hidden="1">
      <c r="A75" s="56" t="s">
        <v>12</v>
      </c>
      <c r="B75" s="32" t="s">
        <v>62</v>
      </c>
      <c r="C75" s="65" t="s">
        <v>177</v>
      </c>
      <c r="D75" s="101">
        <f t="shared" si="7"/>
        <v>1</v>
      </c>
      <c r="E75" s="77">
        <f t="shared" si="8"/>
        <v>6</v>
      </c>
      <c r="F75" s="154">
        <v>7</v>
      </c>
      <c r="G75" s="76">
        <v>6</v>
      </c>
      <c r="H75" s="153" t="s">
        <v>72</v>
      </c>
      <c r="I75" s="78"/>
      <c r="J75" s="153" t="s">
        <v>72</v>
      </c>
      <c r="K75" s="78"/>
      <c r="L75" s="154" t="s">
        <v>186</v>
      </c>
      <c r="M75" s="78"/>
      <c r="N75" s="153" t="s">
        <v>72</v>
      </c>
      <c r="O75" s="78"/>
      <c r="P75" s="154" t="s">
        <v>72</v>
      </c>
      <c r="Q75" s="78"/>
      <c r="R75" s="153" t="s">
        <v>72</v>
      </c>
      <c r="S75" s="78"/>
      <c r="T75" s="153" t="s">
        <v>72</v>
      </c>
      <c r="U75" s="79"/>
      <c r="V75" s="106"/>
    </row>
    <row r="76" spans="1:22" ht="12.75" hidden="1">
      <c r="A76" s="56" t="s">
        <v>13</v>
      </c>
      <c r="B76" s="40" t="s">
        <v>142</v>
      </c>
      <c r="C76" s="65" t="s">
        <v>0</v>
      </c>
      <c r="D76" s="143">
        <f t="shared" si="7"/>
        <v>1</v>
      </c>
      <c r="E76" s="77">
        <f t="shared" si="8"/>
        <v>1</v>
      </c>
      <c r="F76" s="154" t="s">
        <v>72</v>
      </c>
      <c r="G76" s="76"/>
      <c r="H76" s="153" t="s">
        <v>72</v>
      </c>
      <c r="I76" s="76"/>
      <c r="J76" s="154">
        <v>18</v>
      </c>
      <c r="K76" s="76">
        <v>1</v>
      </c>
      <c r="L76" s="154" t="s">
        <v>186</v>
      </c>
      <c r="M76" s="76"/>
      <c r="N76" s="154" t="s">
        <v>72</v>
      </c>
      <c r="O76" s="76"/>
      <c r="P76" s="154" t="s">
        <v>72</v>
      </c>
      <c r="Q76" s="76"/>
      <c r="R76" s="151" t="s">
        <v>72</v>
      </c>
      <c r="S76" s="76"/>
      <c r="T76" s="154" t="s">
        <v>72</v>
      </c>
      <c r="U76" s="75"/>
      <c r="V76" s="106"/>
    </row>
    <row r="77" spans="1:22" ht="12.75" hidden="1">
      <c r="A77" s="56" t="s">
        <v>14</v>
      </c>
      <c r="B77" s="32" t="s">
        <v>145</v>
      </c>
      <c r="C77" s="64" t="s">
        <v>49</v>
      </c>
      <c r="D77" s="101">
        <f t="shared" si="7"/>
        <v>1</v>
      </c>
      <c r="E77" s="77">
        <f t="shared" si="8"/>
        <v>1</v>
      </c>
      <c r="F77" s="154" t="s">
        <v>72</v>
      </c>
      <c r="G77" s="76"/>
      <c r="H77" s="153" t="s">
        <v>72</v>
      </c>
      <c r="I77" s="76"/>
      <c r="J77" s="154">
        <v>29</v>
      </c>
      <c r="K77" s="76"/>
      <c r="L77" s="154" t="s">
        <v>186</v>
      </c>
      <c r="M77" s="76"/>
      <c r="N77" s="154">
        <v>20</v>
      </c>
      <c r="O77" s="76">
        <v>1</v>
      </c>
      <c r="P77" s="154" t="s">
        <v>72</v>
      </c>
      <c r="Q77" s="76"/>
      <c r="R77" s="154" t="s">
        <v>72</v>
      </c>
      <c r="S77" s="76"/>
      <c r="T77" s="154" t="s">
        <v>72</v>
      </c>
      <c r="U77" s="75"/>
      <c r="V77" s="106"/>
    </row>
    <row r="78" spans="1:22" ht="12.75" hidden="1">
      <c r="A78" s="56" t="s">
        <v>35</v>
      </c>
      <c r="B78" s="32" t="s">
        <v>143</v>
      </c>
      <c r="C78" s="65" t="s">
        <v>0</v>
      </c>
      <c r="D78" s="101">
        <f t="shared" si="7"/>
        <v>1</v>
      </c>
      <c r="E78" s="77">
        <f t="shared" si="8"/>
        <v>0</v>
      </c>
      <c r="F78" s="154" t="s">
        <v>72</v>
      </c>
      <c r="G78" s="76"/>
      <c r="H78" s="154" t="s">
        <v>72</v>
      </c>
      <c r="I78" s="76"/>
      <c r="J78" s="154">
        <v>23</v>
      </c>
      <c r="K78" s="76"/>
      <c r="L78" s="154" t="s">
        <v>186</v>
      </c>
      <c r="M78" s="76"/>
      <c r="N78" s="154" t="s">
        <v>72</v>
      </c>
      <c r="O78" s="76"/>
      <c r="P78" s="154" t="s">
        <v>72</v>
      </c>
      <c r="Q78" s="76"/>
      <c r="R78" s="154" t="s">
        <v>72</v>
      </c>
      <c r="S78" s="76"/>
      <c r="T78" s="154" t="s">
        <v>72</v>
      </c>
      <c r="U78" s="75"/>
      <c r="V78" s="106"/>
    </row>
    <row r="79" spans="1:22" ht="12.75" hidden="1">
      <c r="A79" s="56" t="s">
        <v>39</v>
      </c>
      <c r="B79" s="32" t="s">
        <v>144</v>
      </c>
      <c r="C79" s="63" t="s">
        <v>0</v>
      </c>
      <c r="D79" s="101">
        <f t="shared" si="7"/>
        <v>1</v>
      </c>
      <c r="E79" s="77">
        <f t="shared" si="8"/>
        <v>0</v>
      </c>
      <c r="F79" s="154" t="s">
        <v>72</v>
      </c>
      <c r="G79" s="76"/>
      <c r="H79" s="154" t="s">
        <v>72</v>
      </c>
      <c r="I79" s="76"/>
      <c r="J79" s="154">
        <v>28</v>
      </c>
      <c r="K79" s="76"/>
      <c r="L79" s="154" t="s">
        <v>186</v>
      </c>
      <c r="M79" s="76"/>
      <c r="N79" s="154" t="s">
        <v>72</v>
      </c>
      <c r="O79" s="76"/>
      <c r="P79" s="154" t="s">
        <v>72</v>
      </c>
      <c r="Q79" s="76"/>
      <c r="R79" s="151" t="s">
        <v>72</v>
      </c>
      <c r="S79" s="76"/>
      <c r="T79" s="154" t="s">
        <v>72</v>
      </c>
      <c r="U79" s="75"/>
      <c r="V79" s="106"/>
    </row>
    <row r="80" spans="1:22" ht="12.75" hidden="1">
      <c r="A80" s="56"/>
      <c r="B80" s="32"/>
      <c r="C80" s="35"/>
      <c r="D80" s="101">
        <f t="shared" si="7"/>
        <v>0</v>
      </c>
      <c r="E80" s="48">
        <f t="shared" si="8"/>
        <v>0</v>
      </c>
      <c r="F80" s="154"/>
      <c r="G80" s="176"/>
      <c r="H80" s="154"/>
      <c r="I80" s="176"/>
      <c r="J80" s="154"/>
      <c r="K80" s="176"/>
      <c r="L80" s="154"/>
      <c r="M80" s="176"/>
      <c r="N80" s="154"/>
      <c r="O80" s="176"/>
      <c r="P80" s="154"/>
      <c r="Q80" s="176"/>
      <c r="R80" s="151"/>
      <c r="S80" s="176"/>
      <c r="T80" s="151"/>
      <c r="U80" s="181"/>
      <c r="V80" s="106"/>
    </row>
    <row r="81" spans="1:22" ht="37.5" customHeight="1" hidden="1">
      <c r="A81" s="1"/>
      <c r="B81" s="204" t="s">
        <v>155</v>
      </c>
      <c r="C81" s="205"/>
      <c r="D81" s="142">
        <f t="shared" si="7"/>
        <v>0</v>
      </c>
      <c r="E81" s="121" t="s">
        <v>161</v>
      </c>
      <c r="F81" s="152" t="s">
        <v>4</v>
      </c>
      <c r="G81" s="122" t="s">
        <v>5</v>
      </c>
      <c r="H81" s="152" t="s">
        <v>4</v>
      </c>
      <c r="I81" s="122" t="s">
        <v>5</v>
      </c>
      <c r="J81" s="152" t="s">
        <v>4</v>
      </c>
      <c r="K81" s="122" t="s">
        <v>5</v>
      </c>
      <c r="L81" s="152" t="s">
        <v>4</v>
      </c>
      <c r="M81" s="122" t="s">
        <v>5</v>
      </c>
      <c r="N81" s="152" t="s">
        <v>4</v>
      </c>
      <c r="O81" s="122" t="s">
        <v>5</v>
      </c>
      <c r="P81" s="152" t="s">
        <v>4</v>
      </c>
      <c r="Q81" s="122" t="s">
        <v>5</v>
      </c>
      <c r="R81" s="152" t="s">
        <v>4</v>
      </c>
      <c r="S81" s="122" t="s">
        <v>5</v>
      </c>
      <c r="T81" s="152" t="s">
        <v>4</v>
      </c>
      <c r="U81" s="123" t="s">
        <v>5</v>
      </c>
      <c r="V81" s="107">
        <f>X81+Y81</f>
        <v>0</v>
      </c>
    </row>
    <row r="82" spans="1:22" ht="12.75" hidden="1">
      <c r="A82" s="56" t="s">
        <v>6</v>
      </c>
      <c r="B82" s="38" t="s">
        <v>89</v>
      </c>
      <c r="C82" s="64" t="s">
        <v>177</v>
      </c>
      <c r="D82" s="101">
        <f t="shared" si="7"/>
        <v>1</v>
      </c>
      <c r="E82" s="80">
        <f>SUM(G82+I82+K82+M82+O82+Q82+S82+U82)</f>
        <v>101</v>
      </c>
      <c r="F82" s="151" t="s">
        <v>183</v>
      </c>
      <c r="G82" s="81"/>
      <c r="H82" s="151">
        <v>4</v>
      </c>
      <c r="I82" s="81">
        <v>15</v>
      </c>
      <c r="J82" s="151">
        <v>6</v>
      </c>
      <c r="K82" s="81">
        <v>13</v>
      </c>
      <c r="L82" s="151">
        <v>3</v>
      </c>
      <c r="M82" s="81">
        <v>16</v>
      </c>
      <c r="N82" s="151">
        <v>1</v>
      </c>
      <c r="O82" s="81">
        <v>18</v>
      </c>
      <c r="P82" s="151">
        <v>1</v>
      </c>
      <c r="Q82" s="81">
        <v>11</v>
      </c>
      <c r="R82" s="151">
        <v>3</v>
      </c>
      <c r="S82" s="81">
        <v>16</v>
      </c>
      <c r="T82" s="151">
        <v>1</v>
      </c>
      <c r="U82" s="82">
        <v>12</v>
      </c>
      <c r="V82" s="108">
        <v>9</v>
      </c>
    </row>
    <row r="83" spans="1:22" ht="12.75" hidden="1">
      <c r="A83" s="56" t="s">
        <v>7</v>
      </c>
      <c r="B83" s="32" t="s">
        <v>88</v>
      </c>
      <c r="C83" s="65" t="s">
        <v>177</v>
      </c>
      <c r="D83" s="101">
        <f t="shared" si="7"/>
        <v>1</v>
      </c>
      <c r="E83" s="80">
        <f>SUM(G83+I83+K83+M83+O83+Q83+S83+U83)</f>
        <v>88</v>
      </c>
      <c r="F83" s="154">
        <v>1</v>
      </c>
      <c r="G83" s="76">
        <v>11</v>
      </c>
      <c r="H83" s="154">
        <v>5</v>
      </c>
      <c r="I83" s="76">
        <v>14</v>
      </c>
      <c r="J83" s="154">
        <v>8</v>
      </c>
      <c r="K83" s="76">
        <v>11</v>
      </c>
      <c r="L83" s="154">
        <v>5</v>
      </c>
      <c r="M83" s="76">
        <v>14</v>
      </c>
      <c r="N83" s="151">
        <v>2</v>
      </c>
      <c r="O83" s="76">
        <v>16</v>
      </c>
      <c r="P83" s="154" t="s">
        <v>183</v>
      </c>
      <c r="Q83" s="76"/>
      <c r="R83" s="151">
        <v>7</v>
      </c>
      <c r="S83" s="76">
        <v>12</v>
      </c>
      <c r="T83" s="154">
        <v>2</v>
      </c>
      <c r="U83" s="75">
        <v>10</v>
      </c>
      <c r="V83" s="106">
        <v>9</v>
      </c>
    </row>
    <row r="84" spans="1:22" ht="12.75" hidden="1">
      <c r="A84" s="56" t="s">
        <v>8</v>
      </c>
      <c r="B84" s="32" t="s">
        <v>50</v>
      </c>
      <c r="C84" s="65" t="s">
        <v>59</v>
      </c>
      <c r="D84" s="101">
        <f t="shared" si="7"/>
        <v>1</v>
      </c>
      <c r="E84" s="80">
        <f>SUM(G84+I84+K84+M84+O84+Q84+S84+U84)</f>
        <v>39</v>
      </c>
      <c r="F84" s="154">
        <v>3</v>
      </c>
      <c r="G84" s="76">
        <v>7</v>
      </c>
      <c r="H84" s="154" t="s">
        <v>186</v>
      </c>
      <c r="I84" s="76"/>
      <c r="J84" s="154">
        <v>14</v>
      </c>
      <c r="K84" s="76">
        <v>5</v>
      </c>
      <c r="L84" s="154">
        <v>11</v>
      </c>
      <c r="M84" s="76">
        <v>7</v>
      </c>
      <c r="N84" s="154" t="s">
        <v>72</v>
      </c>
      <c r="O84" s="76"/>
      <c r="P84" s="154">
        <v>3</v>
      </c>
      <c r="Q84" s="76">
        <v>7</v>
      </c>
      <c r="R84" s="151">
        <v>14</v>
      </c>
      <c r="S84" s="76">
        <v>5</v>
      </c>
      <c r="T84" s="154">
        <v>3</v>
      </c>
      <c r="U84" s="75">
        <v>8</v>
      </c>
      <c r="V84" s="106"/>
    </row>
    <row r="85" spans="1:22" ht="12.75" hidden="1">
      <c r="A85" s="56"/>
      <c r="B85" s="45"/>
      <c r="C85" s="41"/>
      <c r="D85" s="141">
        <f t="shared" si="7"/>
        <v>0</v>
      </c>
      <c r="E85" s="50">
        <f>SUM(G85+I85+K85+M85+O85+Q85+S85+U85)</f>
        <v>0</v>
      </c>
      <c r="F85" s="155"/>
      <c r="G85" s="167"/>
      <c r="H85" s="155"/>
      <c r="I85" s="167"/>
      <c r="J85" s="155"/>
      <c r="K85" s="167"/>
      <c r="L85" s="155"/>
      <c r="M85" s="167"/>
      <c r="N85" s="155"/>
      <c r="O85" s="167"/>
      <c r="P85" s="155"/>
      <c r="Q85" s="167"/>
      <c r="R85" s="155"/>
      <c r="S85" s="167"/>
      <c r="T85" s="155"/>
      <c r="U85" s="169"/>
      <c r="V85" s="115"/>
    </row>
    <row r="86" spans="1:22" ht="36.75" customHeight="1" hidden="1">
      <c r="A86" s="28"/>
      <c r="B86" s="212" t="s">
        <v>156</v>
      </c>
      <c r="C86" s="213"/>
      <c r="D86" s="145">
        <f t="shared" si="7"/>
        <v>0</v>
      </c>
      <c r="E86" s="192"/>
      <c r="F86" s="160"/>
      <c r="G86" s="191"/>
      <c r="H86" s="160"/>
      <c r="I86" s="191"/>
      <c r="J86" s="160"/>
      <c r="K86" s="191"/>
      <c r="L86" s="160"/>
      <c r="M86" s="191"/>
      <c r="N86" s="160"/>
      <c r="O86" s="191"/>
      <c r="P86" s="160"/>
      <c r="Q86" s="191"/>
      <c r="R86" s="160"/>
      <c r="S86" s="191"/>
      <c r="T86" s="160"/>
      <c r="U86" s="190"/>
      <c r="V86" s="110"/>
    </row>
    <row r="87" spans="1:22" ht="12.75" hidden="1">
      <c r="A87" s="56" t="s">
        <v>6</v>
      </c>
      <c r="B87" s="38" t="s">
        <v>66</v>
      </c>
      <c r="C87" s="64" t="s">
        <v>49</v>
      </c>
      <c r="D87" s="101">
        <f t="shared" si="7"/>
        <v>1</v>
      </c>
      <c r="E87" s="80">
        <f>SUM(G87+I87+K87+M87+O87+Q87+S87+U87)</f>
        <v>130</v>
      </c>
      <c r="F87" s="151" t="s">
        <v>186</v>
      </c>
      <c r="G87" s="81"/>
      <c r="H87" s="151">
        <v>1</v>
      </c>
      <c r="I87" s="81">
        <v>20</v>
      </c>
      <c r="J87" s="151">
        <v>2</v>
      </c>
      <c r="K87" s="81">
        <v>18</v>
      </c>
      <c r="L87" s="151">
        <v>1</v>
      </c>
      <c r="M87" s="81">
        <v>20</v>
      </c>
      <c r="N87" s="151">
        <v>1</v>
      </c>
      <c r="O87" s="81">
        <v>20</v>
      </c>
      <c r="P87" s="151">
        <v>1</v>
      </c>
      <c r="Q87" s="81">
        <v>14</v>
      </c>
      <c r="R87" s="151">
        <v>2</v>
      </c>
      <c r="S87" s="81">
        <v>18</v>
      </c>
      <c r="T87" s="151">
        <v>1</v>
      </c>
      <c r="U87" s="82">
        <v>20</v>
      </c>
      <c r="V87" s="108"/>
    </row>
    <row r="88" spans="1:22" ht="12.75" hidden="1">
      <c r="A88" s="56" t="s">
        <v>7</v>
      </c>
      <c r="B88" s="32" t="s">
        <v>63</v>
      </c>
      <c r="C88" s="65" t="s">
        <v>59</v>
      </c>
      <c r="D88" s="101">
        <f t="shared" si="7"/>
        <v>1</v>
      </c>
      <c r="E88" s="77">
        <f aca="true" t="shared" si="9" ref="E88:E97">SUM(G88+I88+K88+M88+O88+Q88+S88+U88)</f>
        <v>97</v>
      </c>
      <c r="F88" s="154">
        <v>1</v>
      </c>
      <c r="G88" s="76">
        <v>14</v>
      </c>
      <c r="H88" s="151">
        <v>6</v>
      </c>
      <c r="I88" s="76">
        <v>13</v>
      </c>
      <c r="J88" s="151" t="s">
        <v>186</v>
      </c>
      <c r="K88" s="76"/>
      <c r="L88" s="154">
        <v>6</v>
      </c>
      <c r="M88" s="76">
        <v>13</v>
      </c>
      <c r="N88" s="151">
        <v>5</v>
      </c>
      <c r="O88" s="76">
        <v>14</v>
      </c>
      <c r="P88" s="154">
        <v>3</v>
      </c>
      <c r="Q88" s="76">
        <v>10</v>
      </c>
      <c r="R88" s="151">
        <v>4</v>
      </c>
      <c r="S88" s="76">
        <v>15</v>
      </c>
      <c r="T88" s="154">
        <v>2</v>
      </c>
      <c r="U88" s="75">
        <v>18</v>
      </c>
      <c r="V88" s="106"/>
    </row>
    <row r="89" spans="1:22" ht="12.75" hidden="1">
      <c r="A89" s="56" t="s">
        <v>8</v>
      </c>
      <c r="B89" s="32" t="s">
        <v>65</v>
      </c>
      <c r="C89" s="65" t="s">
        <v>49</v>
      </c>
      <c r="D89" s="101">
        <f t="shared" si="7"/>
        <v>1</v>
      </c>
      <c r="E89" s="77">
        <f t="shared" si="9"/>
        <v>81</v>
      </c>
      <c r="F89" s="154">
        <v>2</v>
      </c>
      <c r="G89" s="76">
        <v>12</v>
      </c>
      <c r="H89" s="154">
        <v>7</v>
      </c>
      <c r="I89" s="76">
        <v>12</v>
      </c>
      <c r="J89" s="154" t="s">
        <v>193</v>
      </c>
      <c r="K89" s="76"/>
      <c r="L89" s="154">
        <v>12</v>
      </c>
      <c r="M89" s="76">
        <v>7</v>
      </c>
      <c r="N89" s="154">
        <v>8</v>
      </c>
      <c r="O89" s="76">
        <v>11</v>
      </c>
      <c r="P89" s="154">
        <v>2</v>
      </c>
      <c r="Q89" s="76">
        <v>12</v>
      </c>
      <c r="R89" s="151">
        <v>7</v>
      </c>
      <c r="S89" s="76">
        <v>12</v>
      </c>
      <c r="T89" s="154">
        <v>4</v>
      </c>
      <c r="U89" s="75">
        <v>15</v>
      </c>
      <c r="V89" s="106"/>
    </row>
    <row r="90" spans="1:22" ht="12.75" hidden="1">
      <c r="A90" s="56" t="s">
        <v>9</v>
      </c>
      <c r="B90" s="32" t="s">
        <v>119</v>
      </c>
      <c r="C90" s="65" t="s">
        <v>15</v>
      </c>
      <c r="D90" s="101">
        <f t="shared" si="7"/>
        <v>1</v>
      </c>
      <c r="E90" s="77">
        <f t="shared" si="9"/>
        <v>43</v>
      </c>
      <c r="F90" s="154" t="s">
        <v>72</v>
      </c>
      <c r="G90" s="76"/>
      <c r="H90" s="151">
        <v>9</v>
      </c>
      <c r="I90" s="76">
        <v>10</v>
      </c>
      <c r="J90" s="154" t="s">
        <v>186</v>
      </c>
      <c r="K90" s="76"/>
      <c r="L90" s="154">
        <v>10</v>
      </c>
      <c r="M90" s="76">
        <v>9</v>
      </c>
      <c r="N90" s="154" t="s">
        <v>72</v>
      </c>
      <c r="O90" s="76"/>
      <c r="P90" s="154">
        <v>4</v>
      </c>
      <c r="Q90" s="76">
        <v>8</v>
      </c>
      <c r="R90" s="151" t="s">
        <v>72</v>
      </c>
      <c r="S90" s="76"/>
      <c r="T90" s="151">
        <v>3</v>
      </c>
      <c r="U90" s="82">
        <v>16</v>
      </c>
      <c r="V90" s="106"/>
    </row>
    <row r="91" spans="1:22" ht="12.75" hidden="1">
      <c r="A91" s="56" t="s">
        <v>10</v>
      </c>
      <c r="B91" s="32" t="s">
        <v>67</v>
      </c>
      <c r="C91" s="65" t="s">
        <v>59</v>
      </c>
      <c r="D91" s="101">
        <f t="shared" si="7"/>
        <v>1</v>
      </c>
      <c r="E91" s="77">
        <f t="shared" si="9"/>
        <v>30</v>
      </c>
      <c r="F91" s="154">
        <v>5</v>
      </c>
      <c r="G91" s="76">
        <v>7</v>
      </c>
      <c r="H91" s="151">
        <v>14</v>
      </c>
      <c r="I91" s="78">
        <v>5</v>
      </c>
      <c r="J91" s="153" t="s">
        <v>194</v>
      </c>
      <c r="K91" s="78"/>
      <c r="L91" s="153">
        <v>18</v>
      </c>
      <c r="M91" s="78">
        <v>1</v>
      </c>
      <c r="N91" s="153">
        <v>22</v>
      </c>
      <c r="O91" s="78"/>
      <c r="P91" s="154">
        <v>5</v>
      </c>
      <c r="Q91" s="78">
        <v>7</v>
      </c>
      <c r="R91" s="153">
        <v>22</v>
      </c>
      <c r="S91" s="78"/>
      <c r="T91" s="153">
        <v>9</v>
      </c>
      <c r="U91" s="79">
        <v>10</v>
      </c>
      <c r="V91" s="111"/>
    </row>
    <row r="92" spans="1:22" ht="12.75" hidden="1">
      <c r="A92" s="56" t="s">
        <v>11</v>
      </c>
      <c r="B92" s="32" t="s">
        <v>64</v>
      </c>
      <c r="C92" s="65" t="s">
        <v>59</v>
      </c>
      <c r="D92" s="101">
        <f t="shared" si="7"/>
        <v>1</v>
      </c>
      <c r="E92" s="77">
        <f t="shared" si="9"/>
        <v>30</v>
      </c>
      <c r="F92" s="154">
        <v>4</v>
      </c>
      <c r="G92" s="76">
        <v>8</v>
      </c>
      <c r="H92" s="151">
        <v>13</v>
      </c>
      <c r="I92" s="76">
        <v>6</v>
      </c>
      <c r="J92" s="154">
        <v>17</v>
      </c>
      <c r="K92" s="76">
        <v>2</v>
      </c>
      <c r="L92" s="154" t="s">
        <v>186</v>
      </c>
      <c r="M92" s="76"/>
      <c r="N92" s="154">
        <v>17</v>
      </c>
      <c r="O92" s="76">
        <v>2</v>
      </c>
      <c r="P92" s="154" t="s">
        <v>72</v>
      </c>
      <c r="Q92" s="76"/>
      <c r="R92" s="151" t="s">
        <v>72</v>
      </c>
      <c r="S92" s="76"/>
      <c r="T92" s="154">
        <v>7</v>
      </c>
      <c r="U92" s="75">
        <v>12</v>
      </c>
      <c r="V92" s="106"/>
    </row>
    <row r="93" spans="1:22" ht="12.75" hidden="1">
      <c r="A93" s="56" t="s">
        <v>12</v>
      </c>
      <c r="B93" s="32" t="s">
        <v>113</v>
      </c>
      <c r="C93" s="65" t="s">
        <v>59</v>
      </c>
      <c r="D93" s="101">
        <f t="shared" si="7"/>
        <v>1</v>
      </c>
      <c r="E93" s="77">
        <f t="shared" si="9"/>
        <v>28</v>
      </c>
      <c r="F93" s="154">
        <v>3</v>
      </c>
      <c r="G93" s="76">
        <v>10</v>
      </c>
      <c r="H93" s="151">
        <v>11</v>
      </c>
      <c r="I93" s="76">
        <v>8</v>
      </c>
      <c r="J93" s="154">
        <v>22</v>
      </c>
      <c r="K93" s="76"/>
      <c r="L93" s="154">
        <v>15</v>
      </c>
      <c r="M93" s="76">
        <v>4</v>
      </c>
      <c r="N93" s="154" t="s">
        <v>186</v>
      </c>
      <c r="O93" s="76"/>
      <c r="P93" s="154">
        <v>6</v>
      </c>
      <c r="Q93" s="76">
        <v>6</v>
      </c>
      <c r="R93" s="153">
        <v>23</v>
      </c>
      <c r="S93" s="76"/>
      <c r="T93" s="154" t="s">
        <v>72</v>
      </c>
      <c r="U93" s="75"/>
      <c r="V93" s="111"/>
    </row>
    <row r="94" spans="1:22" ht="12.75" hidden="1">
      <c r="A94" s="56" t="s">
        <v>13</v>
      </c>
      <c r="B94" s="31" t="s">
        <v>114</v>
      </c>
      <c r="C94" s="65" t="s">
        <v>177</v>
      </c>
      <c r="D94" s="101">
        <f t="shared" si="7"/>
        <v>1</v>
      </c>
      <c r="E94" s="77">
        <f t="shared" si="9"/>
        <v>14</v>
      </c>
      <c r="F94" s="154">
        <v>6</v>
      </c>
      <c r="G94" s="76">
        <v>6</v>
      </c>
      <c r="H94" s="151">
        <v>12</v>
      </c>
      <c r="I94" s="76">
        <v>7</v>
      </c>
      <c r="J94" s="154">
        <v>19</v>
      </c>
      <c r="K94" s="76">
        <v>1</v>
      </c>
      <c r="L94" s="154" t="s">
        <v>186</v>
      </c>
      <c r="M94" s="76"/>
      <c r="N94" s="154" t="s">
        <v>72</v>
      </c>
      <c r="O94" s="76"/>
      <c r="P94" s="154" t="s">
        <v>72</v>
      </c>
      <c r="Q94" s="76"/>
      <c r="R94" s="153" t="s">
        <v>72</v>
      </c>
      <c r="S94" s="76"/>
      <c r="T94" s="154" t="s">
        <v>72</v>
      </c>
      <c r="U94" s="75"/>
      <c r="V94" s="106"/>
    </row>
    <row r="95" spans="1:22" ht="12.75" hidden="1">
      <c r="A95" s="56" t="s">
        <v>14</v>
      </c>
      <c r="B95" s="31" t="s">
        <v>174</v>
      </c>
      <c r="C95" s="65" t="s">
        <v>16</v>
      </c>
      <c r="D95" s="101">
        <f t="shared" si="7"/>
        <v>1</v>
      </c>
      <c r="E95" s="77">
        <f t="shared" si="9"/>
        <v>9</v>
      </c>
      <c r="F95" s="154" t="s">
        <v>72</v>
      </c>
      <c r="G95" s="76"/>
      <c r="H95" s="151" t="s">
        <v>72</v>
      </c>
      <c r="I95" s="76"/>
      <c r="J95" s="154" t="s">
        <v>72</v>
      </c>
      <c r="K95" s="76"/>
      <c r="L95" s="154" t="s">
        <v>186</v>
      </c>
      <c r="M95" s="76"/>
      <c r="N95" s="154">
        <v>10</v>
      </c>
      <c r="O95" s="76">
        <v>9</v>
      </c>
      <c r="P95" s="154" t="s">
        <v>72</v>
      </c>
      <c r="Q95" s="76"/>
      <c r="R95" s="153" t="s">
        <v>72</v>
      </c>
      <c r="S95" s="76"/>
      <c r="T95" s="154" t="s">
        <v>72</v>
      </c>
      <c r="U95" s="75"/>
      <c r="V95" s="106"/>
    </row>
    <row r="96" spans="1:22" ht="12.75" hidden="1">
      <c r="A96" s="56" t="s">
        <v>35</v>
      </c>
      <c r="B96" s="31" t="s">
        <v>146</v>
      </c>
      <c r="C96" s="65" t="s">
        <v>0</v>
      </c>
      <c r="D96" s="101">
        <f t="shared" si="7"/>
        <v>1</v>
      </c>
      <c r="E96" s="77">
        <f t="shared" si="9"/>
        <v>1</v>
      </c>
      <c r="F96" s="154" t="s">
        <v>72</v>
      </c>
      <c r="G96" s="76"/>
      <c r="H96" s="151" t="s">
        <v>72</v>
      </c>
      <c r="I96" s="76"/>
      <c r="J96" s="154">
        <v>18</v>
      </c>
      <c r="K96" s="76">
        <v>1</v>
      </c>
      <c r="L96" s="154" t="s">
        <v>186</v>
      </c>
      <c r="M96" s="76"/>
      <c r="N96" s="154" t="s">
        <v>72</v>
      </c>
      <c r="O96" s="76"/>
      <c r="P96" s="154" t="s">
        <v>72</v>
      </c>
      <c r="Q96" s="76"/>
      <c r="R96" s="153" t="s">
        <v>72</v>
      </c>
      <c r="S96" s="76"/>
      <c r="T96" s="151" t="s">
        <v>72</v>
      </c>
      <c r="U96" s="82"/>
      <c r="V96" s="106"/>
    </row>
    <row r="97" spans="1:22" ht="12.75" hidden="1">
      <c r="A97" s="56"/>
      <c r="B97" s="31"/>
      <c r="C97" s="39"/>
      <c r="D97" s="101">
        <f t="shared" si="7"/>
        <v>0</v>
      </c>
      <c r="E97" s="48">
        <f t="shared" si="9"/>
        <v>0</v>
      </c>
      <c r="F97" s="154"/>
      <c r="G97" s="176"/>
      <c r="H97" s="151"/>
      <c r="I97" s="171"/>
      <c r="J97" s="153"/>
      <c r="K97" s="171"/>
      <c r="L97" s="153"/>
      <c r="M97" s="171"/>
      <c r="N97" s="153"/>
      <c r="O97" s="171"/>
      <c r="P97" s="153"/>
      <c r="Q97" s="171"/>
      <c r="R97" s="153"/>
      <c r="S97" s="171"/>
      <c r="T97" s="153"/>
      <c r="U97" s="172"/>
      <c r="V97" s="106"/>
    </row>
    <row r="98" spans="1:22" ht="37.5" customHeight="1" hidden="1">
      <c r="A98" s="1"/>
      <c r="B98" s="204" t="s">
        <v>157</v>
      </c>
      <c r="C98" s="205"/>
      <c r="D98" s="142">
        <f t="shared" si="7"/>
        <v>0</v>
      </c>
      <c r="E98" s="121" t="s">
        <v>161</v>
      </c>
      <c r="F98" s="152" t="s">
        <v>4</v>
      </c>
      <c r="G98" s="122" t="s">
        <v>5</v>
      </c>
      <c r="H98" s="152" t="s">
        <v>4</v>
      </c>
      <c r="I98" s="122" t="s">
        <v>5</v>
      </c>
      <c r="J98" s="152" t="s">
        <v>4</v>
      </c>
      <c r="K98" s="122" t="s">
        <v>5</v>
      </c>
      <c r="L98" s="152" t="s">
        <v>4</v>
      </c>
      <c r="M98" s="122" t="s">
        <v>5</v>
      </c>
      <c r="N98" s="152" t="s">
        <v>4</v>
      </c>
      <c r="O98" s="122" t="s">
        <v>5</v>
      </c>
      <c r="P98" s="152" t="s">
        <v>4</v>
      </c>
      <c r="Q98" s="122" t="s">
        <v>5</v>
      </c>
      <c r="R98" s="152" t="s">
        <v>4</v>
      </c>
      <c r="S98" s="122" t="s">
        <v>5</v>
      </c>
      <c r="T98" s="152" t="s">
        <v>4</v>
      </c>
      <c r="U98" s="123" t="s">
        <v>5</v>
      </c>
      <c r="V98" s="107">
        <f>X98+Y98</f>
        <v>0</v>
      </c>
    </row>
    <row r="99" spans="1:22" ht="12.75" hidden="1">
      <c r="A99" s="56" t="s">
        <v>6</v>
      </c>
      <c r="B99" s="126" t="s">
        <v>68</v>
      </c>
      <c r="C99" s="64" t="s">
        <v>15</v>
      </c>
      <c r="D99" s="101">
        <f t="shared" si="7"/>
        <v>1</v>
      </c>
      <c r="E99" s="80">
        <f>SUM(G99+I99+K99+M99+O99+Q99+S99+U99)</f>
        <v>37</v>
      </c>
      <c r="F99" s="151">
        <v>1</v>
      </c>
      <c r="G99" s="81">
        <v>11</v>
      </c>
      <c r="H99" s="151">
        <v>9</v>
      </c>
      <c r="I99" s="81">
        <v>8</v>
      </c>
      <c r="J99" s="157" t="s">
        <v>186</v>
      </c>
      <c r="K99" s="81"/>
      <c r="L99" s="151" t="s">
        <v>72</v>
      </c>
      <c r="M99" s="125"/>
      <c r="N99" s="151" t="s">
        <v>72</v>
      </c>
      <c r="O99" s="81"/>
      <c r="P99" s="151">
        <v>3</v>
      </c>
      <c r="Q99" s="81">
        <v>7</v>
      </c>
      <c r="R99" s="151" t="s">
        <v>72</v>
      </c>
      <c r="S99" s="81"/>
      <c r="T99" s="151">
        <v>1</v>
      </c>
      <c r="U99" s="82">
        <v>11</v>
      </c>
      <c r="V99" s="108"/>
    </row>
    <row r="100" spans="1:22" ht="12.75" hidden="1">
      <c r="A100" s="56" t="s">
        <v>7</v>
      </c>
      <c r="B100" s="42" t="s">
        <v>115</v>
      </c>
      <c r="C100" s="65" t="s">
        <v>177</v>
      </c>
      <c r="D100" s="101">
        <f t="shared" si="7"/>
        <v>1</v>
      </c>
      <c r="E100" s="80">
        <f>SUM(G100+I100+K100+M100+O100+Q100+S100+U100)</f>
        <v>18</v>
      </c>
      <c r="F100" s="154">
        <v>2</v>
      </c>
      <c r="G100" s="76">
        <v>9</v>
      </c>
      <c r="H100" s="154" t="s">
        <v>72</v>
      </c>
      <c r="I100" s="76"/>
      <c r="J100" s="154" t="s">
        <v>186</v>
      </c>
      <c r="K100" s="76"/>
      <c r="L100" s="154" t="s">
        <v>72</v>
      </c>
      <c r="M100" s="84"/>
      <c r="N100" s="154" t="s">
        <v>72</v>
      </c>
      <c r="O100" s="76"/>
      <c r="P100" s="154" t="s">
        <v>72</v>
      </c>
      <c r="Q100" s="76"/>
      <c r="R100" s="154" t="s">
        <v>72</v>
      </c>
      <c r="S100" s="76"/>
      <c r="T100" s="154">
        <v>2</v>
      </c>
      <c r="U100" s="75">
        <v>9</v>
      </c>
      <c r="V100" s="106"/>
    </row>
    <row r="101" spans="1:22" ht="12.75" hidden="1">
      <c r="A101" s="56" t="s">
        <v>8</v>
      </c>
      <c r="B101" s="42" t="s">
        <v>181</v>
      </c>
      <c r="C101" s="65" t="s">
        <v>177</v>
      </c>
      <c r="D101" s="101">
        <f aca="true" t="shared" si="10" ref="D101:D125">COUNTIF(F101:U101,"*)")</f>
        <v>1</v>
      </c>
      <c r="E101" s="80">
        <f>SUM(G101+I101+K101+M101+O101+Q101+S101+U101)</f>
        <v>14</v>
      </c>
      <c r="F101" s="154">
        <v>3</v>
      </c>
      <c r="G101" s="76">
        <v>7</v>
      </c>
      <c r="H101" s="154" t="s">
        <v>72</v>
      </c>
      <c r="I101" s="76"/>
      <c r="J101" s="154" t="s">
        <v>186</v>
      </c>
      <c r="K101" s="76"/>
      <c r="L101" s="154" t="s">
        <v>72</v>
      </c>
      <c r="M101" s="84"/>
      <c r="N101" s="154" t="s">
        <v>72</v>
      </c>
      <c r="O101" s="76"/>
      <c r="P101" s="154" t="s">
        <v>72</v>
      </c>
      <c r="Q101" s="76"/>
      <c r="R101" s="154" t="s">
        <v>72</v>
      </c>
      <c r="S101" s="76"/>
      <c r="T101" s="154">
        <v>3</v>
      </c>
      <c r="U101" s="75">
        <v>7</v>
      </c>
      <c r="V101" s="106"/>
    </row>
    <row r="102" spans="1:22" ht="12.75" hidden="1">
      <c r="A102" s="56"/>
      <c r="B102" s="130"/>
      <c r="C102" s="41"/>
      <c r="D102" s="145">
        <f t="shared" si="10"/>
        <v>0</v>
      </c>
      <c r="E102" s="131">
        <f>SUM(G102+I102+K102+M102+O102+Q102+S102+U102)</f>
        <v>0</v>
      </c>
      <c r="F102" s="155"/>
      <c r="G102" s="167"/>
      <c r="H102" s="155"/>
      <c r="I102" s="167"/>
      <c r="J102" s="155"/>
      <c r="K102" s="167"/>
      <c r="L102" s="155"/>
      <c r="M102" s="185"/>
      <c r="N102" s="155"/>
      <c r="O102" s="167"/>
      <c r="P102" s="155"/>
      <c r="Q102" s="167"/>
      <c r="R102" s="155"/>
      <c r="S102" s="167"/>
      <c r="T102" s="155"/>
      <c r="U102" s="169"/>
      <c r="V102" s="115"/>
    </row>
    <row r="103" spans="1:22" ht="36.75" customHeight="1" hidden="1">
      <c r="A103" s="28"/>
      <c r="B103" s="206" t="s">
        <v>158</v>
      </c>
      <c r="C103" s="207"/>
      <c r="D103" s="145">
        <f t="shared" si="10"/>
        <v>0</v>
      </c>
      <c r="E103" s="127" t="s">
        <v>161</v>
      </c>
      <c r="F103" s="158" t="s">
        <v>4</v>
      </c>
      <c r="G103" s="128" t="s">
        <v>5</v>
      </c>
      <c r="H103" s="158" t="s">
        <v>4</v>
      </c>
      <c r="I103" s="128" t="s">
        <v>5</v>
      </c>
      <c r="J103" s="158" t="s">
        <v>4</v>
      </c>
      <c r="K103" s="128" t="s">
        <v>5</v>
      </c>
      <c r="L103" s="158" t="s">
        <v>4</v>
      </c>
      <c r="M103" s="128" t="s">
        <v>5</v>
      </c>
      <c r="N103" s="158" t="s">
        <v>4</v>
      </c>
      <c r="O103" s="128" t="s">
        <v>5</v>
      </c>
      <c r="P103" s="158" t="s">
        <v>4</v>
      </c>
      <c r="Q103" s="128" t="s">
        <v>5</v>
      </c>
      <c r="R103" s="158" t="s">
        <v>4</v>
      </c>
      <c r="S103" s="128" t="s">
        <v>5</v>
      </c>
      <c r="T103" s="158" t="s">
        <v>4</v>
      </c>
      <c r="U103" s="129" t="s">
        <v>5</v>
      </c>
      <c r="V103" s="110"/>
    </row>
    <row r="104" spans="1:22" ht="12.75" hidden="1">
      <c r="A104" s="56" t="s">
        <v>6</v>
      </c>
      <c r="B104" s="126" t="s">
        <v>91</v>
      </c>
      <c r="C104" s="64" t="s">
        <v>59</v>
      </c>
      <c r="D104" s="101">
        <f t="shared" si="10"/>
        <v>1</v>
      </c>
      <c r="E104" s="80">
        <f>SUM(G104+I104+K104+M104+O104+Q104+S104+U104)</f>
        <v>90</v>
      </c>
      <c r="F104" s="151">
        <v>1</v>
      </c>
      <c r="G104" s="94">
        <v>14</v>
      </c>
      <c r="H104" s="151">
        <v>7</v>
      </c>
      <c r="I104" s="81">
        <v>12</v>
      </c>
      <c r="J104" s="151">
        <v>10</v>
      </c>
      <c r="K104" s="81">
        <v>9</v>
      </c>
      <c r="L104" s="151" t="s">
        <v>195</v>
      </c>
      <c r="M104" s="125">
        <v>4</v>
      </c>
      <c r="N104" s="151">
        <v>5</v>
      </c>
      <c r="O104" s="81">
        <v>14</v>
      </c>
      <c r="P104" s="151">
        <v>1</v>
      </c>
      <c r="Q104" s="81">
        <v>14</v>
      </c>
      <c r="R104" s="151">
        <v>14</v>
      </c>
      <c r="S104" s="81">
        <v>5</v>
      </c>
      <c r="T104" s="151">
        <v>2</v>
      </c>
      <c r="U104" s="82">
        <v>18</v>
      </c>
      <c r="V104" s="108">
        <v>4</v>
      </c>
    </row>
    <row r="105" spans="1:22" ht="12.75" hidden="1">
      <c r="A105" s="56" t="s">
        <v>7</v>
      </c>
      <c r="B105" s="42" t="s">
        <v>69</v>
      </c>
      <c r="C105" s="65" t="s">
        <v>59</v>
      </c>
      <c r="D105" s="101">
        <f t="shared" si="10"/>
        <v>1</v>
      </c>
      <c r="E105" s="77">
        <f aca="true" t="shared" si="11" ref="E105:E113">SUM(G105+I105+K105+M105+O105+Q105+S105+U105)</f>
        <v>70</v>
      </c>
      <c r="F105" s="154">
        <v>2</v>
      </c>
      <c r="G105" s="92">
        <v>12</v>
      </c>
      <c r="H105" s="154">
        <v>8</v>
      </c>
      <c r="I105" s="76">
        <v>11</v>
      </c>
      <c r="J105" s="154" t="s">
        <v>187</v>
      </c>
      <c r="K105" s="76"/>
      <c r="L105" s="154">
        <v>13</v>
      </c>
      <c r="M105" s="84">
        <v>6</v>
      </c>
      <c r="N105" s="151">
        <v>7</v>
      </c>
      <c r="O105" s="76">
        <v>12</v>
      </c>
      <c r="P105" s="154">
        <v>4</v>
      </c>
      <c r="Q105" s="76">
        <v>8</v>
      </c>
      <c r="R105" s="154">
        <v>13</v>
      </c>
      <c r="S105" s="76">
        <v>6</v>
      </c>
      <c r="T105" s="154">
        <v>4</v>
      </c>
      <c r="U105" s="75">
        <v>15</v>
      </c>
      <c r="V105" s="106">
        <v>6</v>
      </c>
    </row>
    <row r="106" spans="1:22" ht="12.75" hidden="1">
      <c r="A106" s="56" t="s">
        <v>8</v>
      </c>
      <c r="B106" s="42" t="s">
        <v>116</v>
      </c>
      <c r="C106" s="65" t="s">
        <v>59</v>
      </c>
      <c r="D106" s="101">
        <f t="shared" si="10"/>
        <v>1</v>
      </c>
      <c r="E106" s="77">
        <f t="shared" si="11"/>
        <v>66</v>
      </c>
      <c r="F106" s="154">
        <v>4</v>
      </c>
      <c r="G106" s="78">
        <v>8</v>
      </c>
      <c r="H106" s="154">
        <v>9</v>
      </c>
      <c r="I106" s="76">
        <v>10</v>
      </c>
      <c r="J106" s="154">
        <v>12</v>
      </c>
      <c r="K106" s="76">
        <v>7</v>
      </c>
      <c r="L106" s="154">
        <v>12</v>
      </c>
      <c r="M106" s="84">
        <v>7</v>
      </c>
      <c r="N106" s="154" t="s">
        <v>186</v>
      </c>
      <c r="O106" s="76"/>
      <c r="P106" s="154">
        <v>3</v>
      </c>
      <c r="Q106" s="76">
        <v>10</v>
      </c>
      <c r="R106" s="154">
        <v>11</v>
      </c>
      <c r="S106" s="76">
        <v>8</v>
      </c>
      <c r="T106" s="154">
        <v>3</v>
      </c>
      <c r="U106" s="75">
        <v>16</v>
      </c>
      <c r="V106" s="106"/>
    </row>
    <row r="107" spans="1:22" ht="12.75" hidden="1">
      <c r="A107" s="56" t="s">
        <v>9</v>
      </c>
      <c r="B107" s="42" t="s">
        <v>175</v>
      </c>
      <c r="C107" s="65" t="s">
        <v>177</v>
      </c>
      <c r="D107" s="101">
        <f t="shared" si="10"/>
        <v>1</v>
      </c>
      <c r="E107" s="77">
        <f t="shared" si="11"/>
        <v>42</v>
      </c>
      <c r="F107" s="154" t="s">
        <v>72</v>
      </c>
      <c r="G107" s="78"/>
      <c r="H107" s="154" t="s">
        <v>72</v>
      </c>
      <c r="I107" s="78"/>
      <c r="J107" s="154" t="s">
        <v>186</v>
      </c>
      <c r="K107" s="78"/>
      <c r="L107" s="154" t="s">
        <v>72</v>
      </c>
      <c r="M107" s="78"/>
      <c r="N107" s="154">
        <v>3</v>
      </c>
      <c r="O107" s="78">
        <v>16</v>
      </c>
      <c r="P107" s="154">
        <v>2</v>
      </c>
      <c r="Q107" s="78">
        <v>12</v>
      </c>
      <c r="R107" s="153" t="s">
        <v>72</v>
      </c>
      <c r="S107" s="78"/>
      <c r="T107" s="150">
        <v>5</v>
      </c>
      <c r="U107" s="92">
        <v>14</v>
      </c>
      <c r="V107" s="106"/>
    </row>
    <row r="108" spans="1:22" ht="12.75" hidden="1">
      <c r="A108" s="56" t="s">
        <v>10</v>
      </c>
      <c r="B108" s="42" t="s">
        <v>90</v>
      </c>
      <c r="C108" s="65" t="s">
        <v>177</v>
      </c>
      <c r="D108" s="101">
        <f t="shared" si="10"/>
        <v>1</v>
      </c>
      <c r="E108" s="77">
        <f t="shared" si="11"/>
        <v>38</v>
      </c>
      <c r="F108" s="154">
        <v>5</v>
      </c>
      <c r="G108" s="78">
        <v>7</v>
      </c>
      <c r="H108" s="154">
        <v>11</v>
      </c>
      <c r="I108" s="78">
        <v>8</v>
      </c>
      <c r="J108" s="154">
        <v>11</v>
      </c>
      <c r="K108" s="78">
        <v>8</v>
      </c>
      <c r="L108" s="154" t="s">
        <v>186</v>
      </c>
      <c r="M108" s="85"/>
      <c r="N108" s="151">
        <v>4</v>
      </c>
      <c r="O108" s="78">
        <v>15</v>
      </c>
      <c r="P108" s="154" t="s">
        <v>72</v>
      </c>
      <c r="Q108" s="78"/>
      <c r="R108" s="153" t="s">
        <v>72</v>
      </c>
      <c r="S108" s="78"/>
      <c r="T108" s="153" t="s">
        <v>72</v>
      </c>
      <c r="U108" s="79"/>
      <c r="V108" s="106"/>
    </row>
    <row r="109" spans="1:22" ht="12.75" hidden="1">
      <c r="A109" s="56" t="s">
        <v>11</v>
      </c>
      <c r="B109" s="42" t="s">
        <v>70</v>
      </c>
      <c r="C109" s="65" t="s">
        <v>177</v>
      </c>
      <c r="D109" s="101">
        <f t="shared" si="10"/>
        <v>1</v>
      </c>
      <c r="E109" s="77">
        <f t="shared" si="11"/>
        <v>38</v>
      </c>
      <c r="F109" s="154">
        <v>3</v>
      </c>
      <c r="G109" s="78">
        <v>10</v>
      </c>
      <c r="H109" s="154">
        <v>12</v>
      </c>
      <c r="I109" s="76">
        <v>7</v>
      </c>
      <c r="J109" s="154">
        <v>15</v>
      </c>
      <c r="K109" s="76">
        <v>4</v>
      </c>
      <c r="L109" s="154" t="s">
        <v>186</v>
      </c>
      <c r="M109" s="84"/>
      <c r="N109" s="154">
        <v>18</v>
      </c>
      <c r="O109" s="76">
        <v>1</v>
      </c>
      <c r="P109" s="154" t="s">
        <v>72</v>
      </c>
      <c r="Q109" s="76"/>
      <c r="R109" s="154">
        <v>15</v>
      </c>
      <c r="S109" s="76">
        <v>4</v>
      </c>
      <c r="T109" s="154">
        <v>7</v>
      </c>
      <c r="U109" s="75">
        <v>12</v>
      </c>
      <c r="V109" s="106"/>
    </row>
    <row r="110" spans="1:22" ht="12.75" hidden="1">
      <c r="A110" s="56" t="s">
        <v>12</v>
      </c>
      <c r="B110" s="42" t="s">
        <v>117</v>
      </c>
      <c r="C110" s="65" t="s">
        <v>59</v>
      </c>
      <c r="D110" s="101">
        <f t="shared" si="10"/>
        <v>1</v>
      </c>
      <c r="E110" s="77">
        <f t="shared" si="11"/>
        <v>37</v>
      </c>
      <c r="F110" s="154" t="s">
        <v>72</v>
      </c>
      <c r="G110" s="78"/>
      <c r="H110" s="154">
        <v>13</v>
      </c>
      <c r="I110" s="78">
        <v>6</v>
      </c>
      <c r="J110" s="154">
        <v>14</v>
      </c>
      <c r="K110" s="78">
        <v>5</v>
      </c>
      <c r="L110" s="154" t="s">
        <v>186</v>
      </c>
      <c r="M110" s="85"/>
      <c r="N110" s="151">
        <v>6</v>
      </c>
      <c r="O110" s="78">
        <v>13</v>
      </c>
      <c r="P110" s="154" t="s">
        <v>72</v>
      </c>
      <c r="Q110" s="78"/>
      <c r="R110" s="153" t="s">
        <v>72</v>
      </c>
      <c r="S110" s="78"/>
      <c r="T110" s="153">
        <v>6</v>
      </c>
      <c r="U110" s="79">
        <v>13</v>
      </c>
      <c r="V110" s="106"/>
    </row>
    <row r="111" spans="1:22" ht="12.75" hidden="1">
      <c r="A111" s="56" t="s">
        <v>13</v>
      </c>
      <c r="B111" s="42" t="s">
        <v>71</v>
      </c>
      <c r="C111" s="63" t="s">
        <v>15</v>
      </c>
      <c r="D111" s="101">
        <f t="shared" si="10"/>
        <v>1</v>
      </c>
      <c r="E111" s="77">
        <f t="shared" si="11"/>
        <v>28</v>
      </c>
      <c r="F111" s="154">
        <v>6</v>
      </c>
      <c r="G111" s="78">
        <v>6</v>
      </c>
      <c r="H111" s="154">
        <v>14</v>
      </c>
      <c r="I111" s="78">
        <v>5</v>
      </c>
      <c r="J111" s="154" t="s">
        <v>72</v>
      </c>
      <c r="K111" s="78"/>
      <c r="L111" s="154" t="s">
        <v>186</v>
      </c>
      <c r="M111" s="85"/>
      <c r="N111" s="153" t="s">
        <v>72</v>
      </c>
      <c r="O111" s="78"/>
      <c r="P111" s="153">
        <v>6</v>
      </c>
      <c r="Q111" s="78">
        <v>6</v>
      </c>
      <c r="R111" s="153" t="s">
        <v>72</v>
      </c>
      <c r="S111" s="78"/>
      <c r="T111" s="153">
        <v>8</v>
      </c>
      <c r="U111" s="79">
        <v>11</v>
      </c>
      <c r="V111" s="106"/>
    </row>
    <row r="112" spans="1:22" ht="12.75" hidden="1">
      <c r="A112" s="56" t="s">
        <v>14</v>
      </c>
      <c r="B112" s="32" t="s">
        <v>118</v>
      </c>
      <c r="C112" s="63" t="s">
        <v>15</v>
      </c>
      <c r="D112" s="101">
        <f t="shared" si="10"/>
        <v>1</v>
      </c>
      <c r="E112" s="77">
        <f t="shared" si="11"/>
        <v>17</v>
      </c>
      <c r="F112" s="154" t="s">
        <v>72</v>
      </c>
      <c r="G112" s="78"/>
      <c r="H112" s="154">
        <v>15</v>
      </c>
      <c r="I112" s="78">
        <v>4</v>
      </c>
      <c r="J112" s="154" t="s">
        <v>186</v>
      </c>
      <c r="K112" s="78"/>
      <c r="L112" s="154">
        <v>16</v>
      </c>
      <c r="M112" s="85">
        <v>3</v>
      </c>
      <c r="N112" s="154" t="s">
        <v>72</v>
      </c>
      <c r="O112" s="78"/>
      <c r="P112" s="153">
        <v>5</v>
      </c>
      <c r="Q112" s="78">
        <v>7</v>
      </c>
      <c r="R112" s="153">
        <v>16</v>
      </c>
      <c r="S112" s="78">
        <v>3</v>
      </c>
      <c r="T112" s="153" t="s">
        <v>72</v>
      </c>
      <c r="U112" s="79"/>
      <c r="V112" s="106"/>
    </row>
    <row r="113" spans="1:22" ht="12.75" hidden="1">
      <c r="A113" s="56"/>
      <c r="B113" s="43"/>
      <c r="C113" s="44"/>
      <c r="D113" s="143">
        <f t="shared" si="10"/>
        <v>0</v>
      </c>
      <c r="E113" s="48">
        <f t="shared" si="11"/>
        <v>0</v>
      </c>
      <c r="F113" s="154"/>
      <c r="G113" s="171"/>
      <c r="H113" s="154"/>
      <c r="I113" s="171"/>
      <c r="J113" s="153"/>
      <c r="K113" s="171"/>
      <c r="L113" s="153"/>
      <c r="M113" s="186"/>
      <c r="N113" s="153"/>
      <c r="O113" s="171"/>
      <c r="P113" s="153"/>
      <c r="Q113" s="171"/>
      <c r="R113" s="153"/>
      <c r="S113" s="171"/>
      <c r="T113" s="153"/>
      <c r="U113" s="172"/>
      <c r="V113" s="106"/>
    </row>
    <row r="114" spans="1:22" ht="37.5" customHeight="1" hidden="1">
      <c r="A114" s="1"/>
      <c r="B114" s="204" t="s">
        <v>159</v>
      </c>
      <c r="C114" s="205"/>
      <c r="D114" s="142">
        <f t="shared" si="10"/>
        <v>0</v>
      </c>
      <c r="E114" s="121" t="s">
        <v>161</v>
      </c>
      <c r="F114" s="156" t="s">
        <v>4</v>
      </c>
      <c r="G114" s="60" t="s">
        <v>5</v>
      </c>
      <c r="H114" s="156" t="s">
        <v>4</v>
      </c>
      <c r="I114" s="60" t="s">
        <v>5</v>
      </c>
      <c r="J114" s="156" t="s">
        <v>4</v>
      </c>
      <c r="K114" s="60" t="s">
        <v>5</v>
      </c>
      <c r="L114" s="156" t="s">
        <v>4</v>
      </c>
      <c r="M114" s="60" t="s">
        <v>5</v>
      </c>
      <c r="N114" s="156" t="s">
        <v>4</v>
      </c>
      <c r="O114" s="60" t="s">
        <v>5</v>
      </c>
      <c r="P114" s="156" t="s">
        <v>4</v>
      </c>
      <c r="Q114" s="60" t="s">
        <v>5</v>
      </c>
      <c r="R114" s="156" t="s">
        <v>4</v>
      </c>
      <c r="S114" s="60" t="s">
        <v>5</v>
      </c>
      <c r="T114" s="156" t="s">
        <v>4</v>
      </c>
      <c r="U114" s="61" t="s">
        <v>5</v>
      </c>
      <c r="V114" s="107">
        <f>X114+Y114</f>
        <v>0</v>
      </c>
    </row>
    <row r="115" spans="1:22" ht="12.75" hidden="1">
      <c r="A115" s="56" t="s">
        <v>6</v>
      </c>
      <c r="B115" s="46" t="s">
        <v>120</v>
      </c>
      <c r="C115" s="65" t="s">
        <v>59</v>
      </c>
      <c r="D115" s="102">
        <f t="shared" si="10"/>
        <v>1</v>
      </c>
      <c r="E115" s="80">
        <f>SUM(G115+I115+K115+M115+O115+Q115+S115)</f>
        <v>38</v>
      </c>
      <c r="F115" s="157" t="s">
        <v>72</v>
      </c>
      <c r="G115" s="70"/>
      <c r="H115" s="157" t="s">
        <v>186</v>
      </c>
      <c r="I115" s="70"/>
      <c r="J115" s="157">
        <v>3</v>
      </c>
      <c r="K115" s="70">
        <v>7</v>
      </c>
      <c r="L115" s="157" t="s">
        <v>72</v>
      </c>
      <c r="M115" s="70"/>
      <c r="N115" s="157">
        <v>3</v>
      </c>
      <c r="O115" s="70">
        <v>16</v>
      </c>
      <c r="P115" s="157">
        <v>2</v>
      </c>
      <c r="Q115" s="70">
        <v>8</v>
      </c>
      <c r="R115" s="157">
        <v>5</v>
      </c>
      <c r="S115" s="70">
        <v>7</v>
      </c>
      <c r="T115" s="157">
        <v>1</v>
      </c>
      <c r="U115" s="72">
        <v>10</v>
      </c>
      <c r="V115" s="105"/>
    </row>
    <row r="116" spans="1:22" ht="12.75" hidden="1">
      <c r="A116" s="56" t="s">
        <v>7</v>
      </c>
      <c r="B116" s="32" t="s">
        <v>182</v>
      </c>
      <c r="C116" s="63" t="s">
        <v>55</v>
      </c>
      <c r="D116" s="101">
        <f t="shared" si="10"/>
        <v>1</v>
      </c>
      <c r="E116" s="80">
        <f>SUM(G116+I116+K116+M116+O116+Q116+S116)</f>
        <v>0</v>
      </c>
      <c r="F116" s="154" t="s">
        <v>72</v>
      </c>
      <c r="G116" s="76"/>
      <c r="H116" s="151" t="s">
        <v>186</v>
      </c>
      <c r="I116" s="76"/>
      <c r="J116" s="154" t="s">
        <v>72</v>
      </c>
      <c r="K116" s="76"/>
      <c r="L116" s="154" t="s">
        <v>72</v>
      </c>
      <c r="M116" s="76"/>
      <c r="N116" s="154" t="s">
        <v>72</v>
      </c>
      <c r="O116" s="76"/>
      <c r="P116" s="154" t="s">
        <v>72</v>
      </c>
      <c r="Q116" s="76"/>
      <c r="R116" s="154" t="s">
        <v>72</v>
      </c>
      <c r="S116" s="76"/>
      <c r="T116" s="154">
        <v>2</v>
      </c>
      <c r="U116" s="75">
        <v>8</v>
      </c>
      <c r="V116" s="106"/>
    </row>
    <row r="117" spans="1:22" ht="12.75" hidden="1">
      <c r="A117" s="56"/>
      <c r="B117" s="130"/>
      <c r="C117" s="41"/>
      <c r="D117" s="145">
        <f t="shared" si="10"/>
        <v>0</v>
      </c>
      <c r="E117" s="131">
        <f>SUM(G117+I117+K117+M117+O117+Q117+S117)</f>
        <v>0</v>
      </c>
      <c r="F117" s="155"/>
      <c r="G117" s="167"/>
      <c r="H117" s="155"/>
      <c r="I117" s="167"/>
      <c r="J117" s="155"/>
      <c r="K117" s="167"/>
      <c r="L117" s="155"/>
      <c r="M117" s="167"/>
      <c r="N117" s="155"/>
      <c r="O117" s="167"/>
      <c r="P117" s="155"/>
      <c r="Q117" s="167"/>
      <c r="R117" s="155"/>
      <c r="S117" s="167"/>
      <c r="T117" s="155"/>
      <c r="U117" s="169"/>
      <c r="V117" s="115"/>
    </row>
    <row r="118" spans="1:22" ht="36.75" customHeight="1" hidden="1">
      <c r="A118" s="28"/>
      <c r="B118" s="206" t="s">
        <v>160</v>
      </c>
      <c r="C118" s="207"/>
      <c r="D118" s="145">
        <f t="shared" si="10"/>
        <v>0</v>
      </c>
      <c r="E118" s="127" t="s">
        <v>161</v>
      </c>
      <c r="F118" s="158" t="s">
        <v>4</v>
      </c>
      <c r="G118" s="128" t="s">
        <v>5</v>
      </c>
      <c r="H118" s="158" t="s">
        <v>4</v>
      </c>
      <c r="I118" s="128" t="s">
        <v>5</v>
      </c>
      <c r="J118" s="158" t="s">
        <v>4</v>
      </c>
      <c r="K118" s="128" t="s">
        <v>5</v>
      </c>
      <c r="L118" s="158" t="s">
        <v>4</v>
      </c>
      <c r="M118" s="128" t="s">
        <v>5</v>
      </c>
      <c r="N118" s="158" t="s">
        <v>4</v>
      </c>
      <c r="O118" s="128" t="s">
        <v>5</v>
      </c>
      <c r="P118" s="158" t="s">
        <v>4</v>
      </c>
      <c r="Q118" s="128" t="s">
        <v>5</v>
      </c>
      <c r="R118" s="158" t="s">
        <v>4</v>
      </c>
      <c r="S118" s="128" t="s">
        <v>5</v>
      </c>
      <c r="T118" s="158" t="s">
        <v>4</v>
      </c>
      <c r="U118" s="129" t="s">
        <v>5</v>
      </c>
      <c r="V118" s="110">
        <f>X118+Y118</f>
        <v>0</v>
      </c>
    </row>
    <row r="119" spans="1:22" ht="12.75" hidden="1">
      <c r="A119" s="56" t="s">
        <v>6</v>
      </c>
      <c r="B119" s="38" t="s">
        <v>121</v>
      </c>
      <c r="C119" s="64" t="s">
        <v>59</v>
      </c>
      <c r="D119" s="101">
        <f t="shared" si="10"/>
        <v>1</v>
      </c>
      <c r="E119" s="80">
        <f>SUM(G119+I119+K119+M119+O119+Q119+S119+U119)</f>
        <v>92</v>
      </c>
      <c r="F119" s="151" t="s">
        <v>72</v>
      </c>
      <c r="G119" s="94"/>
      <c r="H119" s="151" t="s">
        <v>186</v>
      </c>
      <c r="I119" s="94"/>
      <c r="J119" s="151">
        <v>1</v>
      </c>
      <c r="K119" s="81">
        <v>13</v>
      </c>
      <c r="L119" s="151">
        <v>2</v>
      </c>
      <c r="M119" s="81">
        <v>18</v>
      </c>
      <c r="N119" s="151">
        <v>1</v>
      </c>
      <c r="O119" s="81">
        <v>20</v>
      </c>
      <c r="P119" s="151">
        <v>1</v>
      </c>
      <c r="Q119" s="81">
        <v>10</v>
      </c>
      <c r="R119" s="151">
        <v>1</v>
      </c>
      <c r="S119" s="81">
        <v>20</v>
      </c>
      <c r="T119" s="151">
        <v>1</v>
      </c>
      <c r="U119" s="82">
        <v>11</v>
      </c>
      <c r="V119" s="108"/>
    </row>
    <row r="120" spans="1:22" ht="12.75" hidden="1">
      <c r="A120" s="56" t="s">
        <v>7</v>
      </c>
      <c r="B120" s="47" t="s">
        <v>122</v>
      </c>
      <c r="C120" s="65" t="s">
        <v>177</v>
      </c>
      <c r="D120" s="101">
        <f t="shared" si="10"/>
        <v>1</v>
      </c>
      <c r="E120" s="77">
        <f aca="true" t="shared" si="12" ref="E120:E125">SUM(G120+I120+K120+M120+O120+Q120+S120+U120)</f>
        <v>50</v>
      </c>
      <c r="F120" s="154" t="s">
        <v>72</v>
      </c>
      <c r="G120" s="73"/>
      <c r="H120" s="154" t="s">
        <v>186</v>
      </c>
      <c r="I120" s="73"/>
      <c r="J120" s="154">
        <v>2</v>
      </c>
      <c r="K120" s="76">
        <v>11</v>
      </c>
      <c r="L120" s="154">
        <v>12</v>
      </c>
      <c r="M120" s="76">
        <v>7</v>
      </c>
      <c r="N120" s="154">
        <v>9</v>
      </c>
      <c r="O120" s="76">
        <v>10</v>
      </c>
      <c r="P120" s="154">
        <v>2</v>
      </c>
      <c r="Q120" s="76">
        <v>8</v>
      </c>
      <c r="R120" s="154">
        <v>5</v>
      </c>
      <c r="S120" s="76">
        <v>14</v>
      </c>
      <c r="T120" s="154" t="s">
        <v>72</v>
      </c>
      <c r="U120" s="75"/>
      <c r="V120" s="106"/>
    </row>
    <row r="121" spans="1:22" ht="12.75" hidden="1">
      <c r="A121" s="56" t="s">
        <v>8</v>
      </c>
      <c r="B121" s="32" t="s">
        <v>123</v>
      </c>
      <c r="C121" s="63" t="s">
        <v>59</v>
      </c>
      <c r="D121" s="101">
        <f t="shared" si="10"/>
        <v>1</v>
      </c>
      <c r="E121" s="77">
        <f t="shared" si="12"/>
        <v>33</v>
      </c>
      <c r="F121" s="154" t="s">
        <v>72</v>
      </c>
      <c r="G121" s="73"/>
      <c r="H121" s="154" t="s">
        <v>186</v>
      </c>
      <c r="I121" s="73"/>
      <c r="J121" s="154">
        <v>3</v>
      </c>
      <c r="K121" s="76">
        <v>9</v>
      </c>
      <c r="L121" s="154" t="s">
        <v>72</v>
      </c>
      <c r="M121" s="76"/>
      <c r="N121" s="154">
        <v>12</v>
      </c>
      <c r="O121" s="76">
        <v>7</v>
      </c>
      <c r="P121" s="154" t="s">
        <v>72</v>
      </c>
      <c r="Q121" s="76"/>
      <c r="R121" s="154">
        <v>11</v>
      </c>
      <c r="S121" s="76">
        <v>8</v>
      </c>
      <c r="T121" s="154">
        <v>2</v>
      </c>
      <c r="U121" s="75">
        <v>9</v>
      </c>
      <c r="V121" s="106"/>
    </row>
    <row r="122" spans="1:22" ht="12.75" hidden="1">
      <c r="A122" s="56" t="s">
        <v>51</v>
      </c>
      <c r="B122" s="32" t="s">
        <v>176</v>
      </c>
      <c r="C122" s="65" t="s">
        <v>59</v>
      </c>
      <c r="D122" s="101">
        <f t="shared" si="10"/>
        <v>1</v>
      </c>
      <c r="E122" s="77">
        <f t="shared" si="12"/>
        <v>21</v>
      </c>
      <c r="F122" s="154" t="s">
        <v>72</v>
      </c>
      <c r="G122" s="73"/>
      <c r="H122" s="154" t="s">
        <v>186</v>
      </c>
      <c r="I122" s="75"/>
      <c r="J122" s="154" t="s">
        <v>72</v>
      </c>
      <c r="K122" s="76"/>
      <c r="L122" s="154" t="s">
        <v>72</v>
      </c>
      <c r="M122" s="76"/>
      <c r="N122" s="154">
        <v>5</v>
      </c>
      <c r="O122" s="76">
        <v>14</v>
      </c>
      <c r="P122" s="154" t="s">
        <v>72</v>
      </c>
      <c r="Q122" s="76"/>
      <c r="R122" s="154" t="s">
        <v>72</v>
      </c>
      <c r="S122" s="76"/>
      <c r="T122" s="154">
        <v>3</v>
      </c>
      <c r="U122" s="75">
        <v>7</v>
      </c>
      <c r="V122" s="106"/>
    </row>
    <row r="123" spans="1:22" ht="12.75" hidden="1">
      <c r="A123" s="56" t="s">
        <v>10</v>
      </c>
      <c r="B123" s="31" t="s">
        <v>73</v>
      </c>
      <c r="C123" s="63" t="s">
        <v>49</v>
      </c>
      <c r="D123" s="101">
        <f t="shared" si="10"/>
        <v>1</v>
      </c>
      <c r="E123" s="77">
        <f t="shared" si="12"/>
        <v>9</v>
      </c>
      <c r="F123" s="154" t="s">
        <v>72</v>
      </c>
      <c r="G123" s="73"/>
      <c r="H123" s="154">
        <v>4</v>
      </c>
      <c r="I123" s="75">
        <v>9</v>
      </c>
      <c r="J123" s="154" t="s">
        <v>186</v>
      </c>
      <c r="K123" s="76"/>
      <c r="L123" s="154" t="s">
        <v>72</v>
      </c>
      <c r="M123" s="78"/>
      <c r="N123" s="153" t="s">
        <v>72</v>
      </c>
      <c r="O123" s="78"/>
      <c r="P123" s="154" t="s">
        <v>72</v>
      </c>
      <c r="Q123" s="78"/>
      <c r="R123" s="153" t="s">
        <v>72</v>
      </c>
      <c r="S123" s="78"/>
      <c r="T123" s="153" t="s">
        <v>72</v>
      </c>
      <c r="U123" s="79"/>
      <c r="V123" s="106"/>
    </row>
    <row r="124" spans="1:22" ht="12.75" hidden="1">
      <c r="A124" s="56" t="s">
        <v>11</v>
      </c>
      <c r="B124" s="31" t="s">
        <v>124</v>
      </c>
      <c r="C124" s="63" t="s">
        <v>125</v>
      </c>
      <c r="D124" s="101">
        <f t="shared" si="10"/>
        <v>1</v>
      </c>
      <c r="E124" s="77">
        <f t="shared" si="12"/>
        <v>7</v>
      </c>
      <c r="F124" s="154" t="s">
        <v>72</v>
      </c>
      <c r="G124" s="73"/>
      <c r="H124" s="154" t="s">
        <v>186</v>
      </c>
      <c r="I124" s="75"/>
      <c r="J124" s="154">
        <v>4</v>
      </c>
      <c r="K124" s="76">
        <v>7</v>
      </c>
      <c r="L124" s="154" t="s">
        <v>72</v>
      </c>
      <c r="M124" s="78"/>
      <c r="N124" s="153" t="s">
        <v>72</v>
      </c>
      <c r="O124" s="78"/>
      <c r="P124" s="154" t="s">
        <v>72</v>
      </c>
      <c r="Q124" s="78"/>
      <c r="R124" s="153" t="s">
        <v>72</v>
      </c>
      <c r="S124" s="78"/>
      <c r="T124" s="153" t="s">
        <v>72</v>
      </c>
      <c r="U124" s="79"/>
      <c r="V124" s="106"/>
    </row>
    <row r="125" spans="1:22" ht="12.75" hidden="1">
      <c r="A125" s="56"/>
      <c r="B125" s="31"/>
      <c r="C125" s="35"/>
      <c r="D125" s="141">
        <f t="shared" si="10"/>
        <v>0</v>
      </c>
      <c r="E125" s="50">
        <f t="shared" si="12"/>
        <v>0</v>
      </c>
      <c r="F125" s="154"/>
      <c r="G125" s="178"/>
      <c r="H125" s="154"/>
      <c r="I125" s="187"/>
      <c r="J125" s="154"/>
      <c r="K125" s="176"/>
      <c r="L125" s="154"/>
      <c r="M125" s="171"/>
      <c r="N125" s="153"/>
      <c r="O125" s="171"/>
      <c r="P125" s="154"/>
      <c r="Q125" s="171"/>
      <c r="R125" s="153"/>
      <c r="S125" s="171"/>
      <c r="T125" s="155"/>
      <c r="U125" s="172"/>
      <c r="V125" s="115"/>
    </row>
    <row r="126" spans="1:22" ht="12.75" hidden="1">
      <c r="A126" s="1"/>
      <c r="B126" s="208" t="s">
        <v>34</v>
      </c>
      <c r="C126" s="209"/>
      <c r="D126" s="146"/>
      <c r="E126" s="132">
        <f>SUM(G126+I126+K126+M126+O126+Q126+S126+U126)</f>
        <v>3213</v>
      </c>
      <c r="F126" s="133"/>
      <c r="G126" s="133">
        <f>SUM(G9:G125)</f>
        <v>453</v>
      </c>
      <c r="H126" s="133"/>
      <c r="I126" s="133">
        <f>SUM(I9:I125)</f>
        <v>345</v>
      </c>
      <c r="J126" s="133"/>
      <c r="K126" s="133">
        <f>SUM(K9:K125)</f>
        <v>296</v>
      </c>
      <c r="L126" s="133"/>
      <c r="M126" s="133">
        <f>SUM(M9:M125)</f>
        <v>344</v>
      </c>
      <c r="N126" s="133"/>
      <c r="O126" s="133">
        <f>SUM(O9:O125)</f>
        <v>413</v>
      </c>
      <c r="P126" s="133"/>
      <c r="Q126" s="133">
        <f>SUM(Q9:Q125)</f>
        <v>404</v>
      </c>
      <c r="R126" s="133"/>
      <c r="S126" s="133">
        <f>SUM(S9:S125)</f>
        <v>341</v>
      </c>
      <c r="T126" s="133"/>
      <c r="U126" s="133">
        <f>SUM(U9:U125)</f>
        <v>617</v>
      </c>
      <c r="V126" s="134"/>
    </row>
    <row r="127" spans="1:22" ht="33.75" customHeight="1" hidden="1">
      <c r="A127" s="1"/>
      <c r="B127" s="204" t="s">
        <v>17</v>
      </c>
      <c r="C127" s="205"/>
      <c r="D127" s="146"/>
      <c r="E127" s="139"/>
      <c r="F127" s="164"/>
      <c r="G127" s="164"/>
      <c r="H127" s="164"/>
      <c r="I127" s="164"/>
      <c r="J127" s="164"/>
      <c r="K127" s="164"/>
      <c r="L127" s="164"/>
      <c r="M127" s="164"/>
      <c r="N127" s="164"/>
      <c r="O127" s="164"/>
      <c r="P127" s="164"/>
      <c r="Q127" s="164"/>
      <c r="R127" s="164"/>
      <c r="S127" s="164"/>
      <c r="T127" s="164"/>
      <c r="U127" s="164"/>
      <c r="V127" s="107"/>
    </row>
    <row r="128" spans="1:24" ht="12.75" hidden="1">
      <c r="A128" s="135"/>
      <c r="B128" s="136" t="s">
        <v>6</v>
      </c>
      <c r="C128" s="124" t="s">
        <v>59</v>
      </c>
      <c r="D128" s="104"/>
      <c r="E128" s="94">
        <f>SUM(G128+I128+K128+M128+O128+Q128+S128+U128+V128)</f>
        <v>1311</v>
      </c>
      <c r="F128" s="137"/>
      <c r="G128" s="137">
        <f aca="true" t="shared" si="13" ref="G128:G137">SUMIF($C$9:$U$125,C128,$G$9:$G$125)</f>
        <v>188</v>
      </c>
      <c r="H128" s="137"/>
      <c r="I128" s="137">
        <f aca="true" t="shared" si="14" ref="I128:I134">SUMIF($C$9:$U$125,C128,$I$9:$I$125)</f>
        <v>115</v>
      </c>
      <c r="J128" s="137"/>
      <c r="K128" s="137">
        <f aca="true" t="shared" si="15" ref="K128:K138">SUMIF($C$9:$U$125,C128,$K$9:$K$125)</f>
        <v>85</v>
      </c>
      <c r="L128" s="137"/>
      <c r="M128" s="137">
        <f aca="true" t="shared" si="16" ref="M128:M138">SUMIF($C$9:$U$125,C128,$M$9:$M$125)</f>
        <v>124</v>
      </c>
      <c r="N128" s="137"/>
      <c r="O128" s="137">
        <f aca="true" t="shared" si="17" ref="O128:O138">SUMIF($C$9:$U$125,C128,$O$9:$O$125)</f>
        <v>185</v>
      </c>
      <c r="P128" s="137"/>
      <c r="Q128" s="137">
        <f aca="true" t="shared" si="18" ref="Q128:Q138">SUMIF($C$9:$U$125,C128,$Q$9:$Q$125)</f>
        <v>148</v>
      </c>
      <c r="R128" s="137"/>
      <c r="S128" s="137">
        <f aca="true" t="shared" si="19" ref="S128:S138">SUMIF($C$9:$C$125,C128,$S$9:$S$125)</f>
        <v>149</v>
      </c>
      <c r="T128" s="137"/>
      <c r="U128" s="137">
        <f aca="true" t="shared" si="20" ref="U128:U138">SUMIF($C$9:$C$125,C128,$U$9:$U$125)</f>
        <v>294</v>
      </c>
      <c r="V128" s="138">
        <v>23</v>
      </c>
      <c r="X128" s="20"/>
    </row>
    <row r="129" spans="1:24" ht="12.75" hidden="1">
      <c r="A129" s="3"/>
      <c r="B129" s="93" t="s">
        <v>7</v>
      </c>
      <c r="C129" s="65" t="s">
        <v>177</v>
      </c>
      <c r="D129" s="104"/>
      <c r="E129" s="94">
        <f aca="true" t="shared" si="21" ref="E129:E138">SUM(G129+I129+K129+M129+O129+Q129+S129+U129+V129)</f>
        <v>609</v>
      </c>
      <c r="F129" s="95"/>
      <c r="G129" s="95">
        <f t="shared" si="13"/>
        <v>100</v>
      </c>
      <c r="H129" s="95"/>
      <c r="I129" s="95">
        <f t="shared" si="14"/>
        <v>70</v>
      </c>
      <c r="J129" s="95"/>
      <c r="K129" s="95">
        <f t="shared" si="15"/>
        <v>66</v>
      </c>
      <c r="L129" s="95"/>
      <c r="M129" s="95">
        <f t="shared" si="16"/>
        <v>45</v>
      </c>
      <c r="N129" s="95"/>
      <c r="O129" s="95">
        <f t="shared" si="17"/>
        <v>76</v>
      </c>
      <c r="P129" s="95"/>
      <c r="Q129" s="95">
        <f t="shared" si="18"/>
        <v>61</v>
      </c>
      <c r="R129" s="95"/>
      <c r="S129" s="95">
        <f t="shared" si="19"/>
        <v>66</v>
      </c>
      <c r="T129" s="95"/>
      <c r="U129" s="95">
        <f t="shared" si="20"/>
        <v>105</v>
      </c>
      <c r="V129" s="112">
        <v>20</v>
      </c>
      <c r="X129" s="20"/>
    </row>
    <row r="130" spans="1:24" ht="12.75" hidden="1">
      <c r="A130" s="3"/>
      <c r="B130" s="93" t="s">
        <v>8</v>
      </c>
      <c r="C130" s="65" t="s">
        <v>49</v>
      </c>
      <c r="D130" s="103"/>
      <c r="E130" s="94">
        <f t="shared" si="21"/>
        <v>505</v>
      </c>
      <c r="F130" s="95"/>
      <c r="G130" s="95">
        <f t="shared" si="13"/>
        <v>63</v>
      </c>
      <c r="H130" s="95"/>
      <c r="I130" s="95">
        <f t="shared" si="14"/>
        <v>86</v>
      </c>
      <c r="J130" s="95"/>
      <c r="K130" s="95">
        <f t="shared" si="15"/>
        <v>52</v>
      </c>
      <c r="L130" s="95"/>
      <c r="M130" s="95">
        <f t="shared" si="16"/>
        <v>67</v>
      </c>
      <c r="N130" s="95"/>
      <c r="O130" s="95">
        <f t="shared" si="17"/>
        <v>68</v>
      </c>
      <c r="P130" s="95"/>
      <c r="Q130" s="95">
        <f t="shared" si="18"/>
        <v>66</v>
      </c>
      <c r="R130" s="95"/>
      <c r="S130" s="95">
        <f t="shared" si="19"/>
        <v>61</v>
      </c>
      <c r="T130" s="95"/>
      <c r="U130" s="95">
        <f t="shared" si="20"/>
        <v>42</v>
      </c>
      <c r="V130" s="112"/>
      <c r="X130" s="20"/>
    </row>
    <row r="131" spans="1:24" ht="12.75" hidden="1">
      <c r="A131" s="3"/>
      <c r="B131" s="93" t="s">
        <v>9</v>
      </c>
      <c r="C131" s="65" t="s">
        <v>76</v>
      </c>
      <c r="D131" s="103"/>
      <c r="E131" s="94">
        <f t="shared" si="21"/>
        <v>335</v>
      </c>
      <c r="F131" s="95"/>
      <c r="G131" s="95">
        <f t="shared" si="13"/>
        <v>48</v>
      </c>
      <c r="H131" s="95"/>
      <c r="I131" s="95">
        <f t="shared" si="14"/>
        <v>34</v>
      </c>
      <c r="J131" s="95"/>
      <c r="K131" s="95">
        <f t="shared" si="15"/>
        <v>23</v>
      </c>
      <c r="L131" s="95"/>
      <c r="M131" s="95">
        <f t="shared" si="16"/>
        <v>44</v>
      </c>
      <c r="N131" s="95"/>
      <c r="O131" s="95">
        <f t="shared" si="17"/>
        <v>15</v>
      </c>
      <c r="P131" s="95"/>
      <c r="Q131" s="95">
        <f t="shared" si="18"/>
        <v>56</v>
      </c>
      <c r="R131" s="95"/>
      <c r="S131" s="95">
        <f t="shared" si="19"/>
        <v>41</v>
      </c>
      <c r="T131" s="95"/>
      <c r="U131" s="95">
        <f t="shared" si="20"/>
        <v>62</v>
      </c>
      <c r="V131" s="112">
        <f>SUMIF($C$9:$C$125,C131,$V$9:$V$125)</f>
        <v>12</v>
      </c>
      <c r="X131" s="20"/>
    </row>
    <row r="132" spans="1:24" ht="12.75" hidden="1">
      <c r="A132" s="3"/>
      <c r="B132" s="93" t="s">
        <v>10</v>
      </c>
      <c r="C132" s="63" t="s">
        <v>15</v>
      </c>
      <c r="D132" s="103"/>
      <c r="E132" s="94">
        <f t="shared" si="21"/>
        <v>194</v>
      </c>
      <c r="F132" s="95"/>
      <c r="G132" s="95">
        <f t="shared" si="13"/>
        <v>25</v>
      </c>
      <c r="H132" s="95"/>
      <c r="I132" s="95">
        <f t="shared" si="14"/>
        <v>40</v>
      </c>
      <c r="J132" s="95"/>
      <c r="K132" s="95">
        <f t="shared" si="15"/>
        <v>0</v>
      </c>
      <c r="L132" s="95"/>
      <c r="M132" s="95">
        <f t="shared" si="16"/>
        <v>28</v>
      </c>
      <c r="N132" s="95"/>
      <c r="O132" s="95">
        <f t="shared" si="17"/>
        <v>0</v>
      </c>
      <c r="P132" s="95"/>
      <c r="Q132" s="95">
        <f t="shared" si="18"/>
        <v>41</v>
      </c>
      <c r="R132" s="95"/>
      <c r="S132" s="95">
        <f t="shared" si="19"/>
        <v>4</v>
      </c>
      <c r="T132" s="95"/>
      <c r="U132" s="95">
        <f t="shared" si="20"/>
        <v>56</v>
      </c>
      <c r="V132" s="112">
        <f>SUMIF($C$9:$C$125,C132,$V$9:$V$125)</f>
        <v>0</v>
      </c>
      <c r="X132" s="20"/>
    </row>
    <row r="133" spans="1:24" ht="12.75" hidden="1">
      <c r="A133" s="3"/>
      <c r="B133" s="93" t="s">
        <v>11</v>
      </c>
      <c r="C133" s="65" t="s">
        <v>80</v>
      </c>
      <c r="D133" s="103"/>
      <c r="E133" s="94">
        <f t="shared" si="21"/>
        <v>151</v>
      </c>
      <c r="F133" s="95"/>
      <c r="G133" s="95">
        <f t="shared" si="13"/>
        <v>29</v>
      </c>
      <c r="H133" s="95"/>
      <c r="I133" s="95">
        <f t="shared" si="14"/>
        <v>0</v>
      </c>
      <c r="J133" s="95"/>
      <c r="K133" s="95">
        <f t="shared" si="15"/>
        <v>14</v>
      </c>
      <c r="L133" s="95"/>
      <c r="M133" s="95">
        <f t="shared" si="16"/>
        <v>16</v>
      </c>
      <c r="N133" s="95"/>
      <c r="O133" s="95">
        <f t="shared" si="17"/>
        <v>15</v>
      </c>
      <c r="P133" s="95"/>
      <c r="Q133" s="95">
        <f t="shared" si="18"/>
        <v>26</v>
      </c>
      <c r="R133" s="95"/>
      <c r="S133" s="95">
        <f t="shared" si="19"/>
        <v>20</v>
      </c>
      <c r="T133" s="95"/>
      <c r="U133" s="95">
        <f t="shared" si="20"/>
        <v>31</v>
      </c>
      <c r="V133" s="112"/>
      <c r="X133" s="20"/>
    </row>
    <row r="134" spans="1:24" ht="12.75" hidden="1">
      <c r="A134" s="3"/>
      <c r="B134" s="93" t="s">
        <v>12</v>
      </c>
      <c r="C134" s="65" t="s">
        <v>165</v>
      </c>
      <c r="D134" s="104"/>
      <c r="E134" s="94">
        <f t="shared" si="21"/>
        <v>83</v>
      </c>
      <c r="F134" s="95"/>
      <c r="G134" s="95">
        <f t="shared" si="13"/>
        <v>0</v>
      </c>
      <c r="H134" s="95"/>
      <c r="I134" s="95">
        <f t="shared" si="14"/>
        <v>0</v>
      </c>
      <c r="J134" s="95"/>
      <c r="K134" s="95">
        <f t="shared" si="15"/>
        <v>0</v>
      </c>
      <c r="L134" s="95"/>
      <c r="M134" s="95">
        <f t="shared" si="16"/>
        <v>20</v>
      </c>
      <c r="N134" s="95"/>
      <c r="O134" s="95">
        <f t="shared" si="17"/>
        <v>38</v>
      </c>
      <c r="P134" s="95"/>
      <c r="Q134" s="95">
        <f t="shared" si="18"/>
        <v>6</v>
      </c>
      <c r="R134" s="95"/>
      <c r="S134" s="95">
        <f t="shared" si="19"/>
        <v>0</v>
      </c>
      <c r="T134" s="95"/>
      <c r="U134" s="95">
        <f t="shared" si="20"/>
        <v>19</v>
      </c>
      <c r="V134" s="112"/>
      <c r="X134" s="20"/>
    </row>
    <row r="135" spans="1:24" ht="12.75" hidden="1">
      <c r="A135" s="3"/>
      <c r="B135" s="93" t="s">
        <v>13</v>
      </c>
      <c r="C135" s="64" t="s">
        <v>0</v>
      </c>
      <c r="D135" s="103"/>
      <c r="E135" s="94">
        <f t="shared" si="21"/>
        <v>49</v>
      </c>
      <c r="F135" s="95"/>
      <c r="G135" s="95">
        <f t="shared" si="13"/>
        <v>0</v>
      </c>
      <c r="H135" s="95"/>
      <c r="I135" s="95"/>
      <c r="J135" s="95"/>
      <c r="K135" s="95">
        <f t="shared" si="15"/>
        <v>49</v>
      </c>
      <c r="L135" s="95"/>
      <c r="M135" s="95">
        <f t="shared" si="16"/>
        <v>0</v>
      </c>
      <c r="N135" s="95"/>
      <c r="O135" s="95">
        <f t="shared" si="17"/>
        <v>0</v>
      </c>
      <c r="P135" s="95"/>
      <c r="Q135" s="95">
        <f t="shared" si="18"/>
        <v>0</v>
      </c>
      <c r="R135" s="95"/>
      <c r="S135" s="95">
        <f t="shared" si="19"/>
        <v>0</v>
      </c>
      <c r="T135" s="95"/>
      <c r="U135" s="95">
        <f t="shared" si="20"/>
        <v>0</v>
      </c>
      <c r="V135" s="112"/>
      <c r="X135" s="20"/>
    </row>
    <row r="136" spans="1:24" ht="12.75" hidden="1">
      <c r="A136" s="3"/>
      <c r="B136" s="93" t="s">
        <v>14</v>
      </c>
      <c r="C136" s="63" t="s">
        <v>55</v>
      </c>
      <c r="D136" s="103"/>
      <c r="E136" s="94">
        <f t="shared" si="21"/>
        <v>15</v>
      </c>
      <c r="F136" s="95"/>
      <c r="G136" s="95">
        <f t="shared" si="13"/>
        <v>0</v>
      </c>
      <c r="H136" s="95"/>
      <c r="I136" s="95">
        <f>SUMIF($C$9:$U$125,C136,$I$9:$I$125)</f>
        <v>0</v>
      </c>
      <c r="J136" s="95"/>
      <c r="K136" s="95">
        <f t="shared" si="15"/>
        <v>0</v>
      </c>
      <c r="L136" s="95"/>
      <c r="M136" s="95">
        <f t="shared" si="16"/>
        <v>0</v>
      </c>
      <c r="N136" s="95"/>
      <c r="O136" s="95">
        <f t="shared" si="17"/>
        <v>7</v>
      </c>
      <c r="P136" s="95"/>
      <c r="Q136" s="95">
        <f t="shared" si="18"/>
        <v>0</v>
      </c>
      <c r="R136" s="95"/>
      <c r="S136" s="95">
        <f t="shared" si="19"/>
        <v>0</v>
      </c>
      <c r="T136" s="95"/>
      <c r="U136" s="95">
        <f t="shared" si="20"/>
        <v>8</v>
      </c>
      <c r="V136" s="112"/>
      <c r="X136" s="20"/>
    </row>
    <row r="137" spans="1:24" ht="12.75" hidden="1">
      <c r="A137" s="5"/>
      <c r="B137" s="93" t="s">
        <v>35</v>
      </c>
      <c r="C137" s="63" t="s">
        <v>16</v>
      </c>
      <c r="D137" s="103"/>
      <c r="E137" s="94">
        <f t="shared" si="21"/>
        <v>9</v>
      </c>
      <c r="F137" s="95"/>
      <c r="G137" s="95">
        <f t="shared" si="13"/>
        <v>0</v>
      </c>
      <c r="H137" s="95"/>
      <c r="I137" s="95">
        <f>SUMIF($C$9:$U$125,C137,$I$9:$I$125)</f>
        <v>0</v>
      </c>
      <c r="J137" s="95"/>
      <c r="K137" s="95">
        <f t="shared" si="15"/>
        <v>0</v>
      </c>
      <c r="L137" s="95"/>
      <c r="M137" s="95">
        <f t="shared" si="16"/>
        <v>0</v>
      </c>
      <c r="N137" s="95"/>
      <c r="O137" s="95">
        <f t="shared" si="17"/>
        <v>9</v>
      </c>
      <c r="P137" s="95"/>
      <c r="Q137" s="95">
        <f t="shared" si="18"/>
        <v>0</v>
      </c>
      <c r="R137" s="95"/>
      <c r="S137" s="95">
        <f t="shared" si="19"/>
        <v>0</v>
      </c>
      <c r="T137" s="95"/>
      <c r="U137" s="95">
        <f t="shared" si="20"/>
        <v>0</v>
      </c>
      <c r="V137" s="112">
        <f>SUMIF($C$9:$C$125,C137,$V$9:$V$125)</f>
        <v>0</v>
      </c>
      <c r="X137" s="20"/>
    </row>
    <row r="138" spans="1:24" ht="12.75" hidden="1">
      <c r="A138" s="195"/>
      <c r="B138" s="113" t="s">
        <v>39</v>
      </c>
      <c r="C138" s="114" t="s">
        <v>125</v>
      </c>
      <c r="D138" s="196"/>
      <c r="E138" s="197">
        <f t="shared" si="21"/>
        <v>7</v>
      </c>
      <c r="F138" s="96"/>
      <c r="G138" s="96"/>
      <c r="H138" s="96"/>
      <c r="I138" s="96">
        <f>SUMIF($C$9:$U$125,C138,$I$9:$I$125)</f>
        <v>0</v>
      </c>
      <c r="J138" s="96"/>
      <c r="K138" s="96">
        <f t="shared" si="15"/>
        <v>7</v>
      </c>
      <c r="L138" s="96"/>
      <c r="M138" s="96">
        <f t="shared" si="16"/>
        <v>0</v>
      </c>
      <c r="N138" s="96"/>
      <c r="O138" s="96">
        <f t="shared" si="17"/>
        <v>0</v>
      </c>
      <c r="P138" s="96"/>
      <c r="Q138" s="96">
        <f t="shared" si="18"/>
        <v>0</v>
      </c>
      <c r="R138" s="96"/>
      <c r="S138" s="96">
        <f t="shared" si="19"/>
        <v>0</v>
      </c>
      <c r="T138" s="96"/>
      <c r="U138" s="96">
        <f t="shared" si="20"/>
        <v>0</v>
      </c>
      <c r="V138" s="140">
        <f>SUMIF($C$9:$C$125,C138,$V$9:$V$125)</f>
        <v>0</v>
      </c>
      <c r="X138" s="20"/>
    </row>
    <row r="139" spans="1:24" ht="12.75" hidden="1">
      <c r="A139" s="4"/>
      <c r="B139" s="97"/>
      <c r="C139" s="98"/>
      <c r="D139" s="193"/>
      <c r="E139" s="194">
        <f>SUM(E128:E138)</f>
        <v>3268</v>
      </c>
      <c r="F139" s="99"/>
      <c r="G139" s="100">
        <f>SUM(G128:G138)</f>
        <v>453</v>
      </c>
      <c r="H139" s="100"/>
      <c r="I139" s="100">
        <f>SUM(I128:I138)</f>
        <v>345</v>
      </c>
      <c r="J139" s="100"/>
      <c r="K139" s="100">
        <f>SUM(K128:K138)</f>
        <v>296</v>
      </c>
      <c r="L139" s="100"/>
      <c r="M139" s="100">
        <f>SUM(M128:M138)</f>
        <v>344</v>
      </c>
      <c r="N139" s="100"/>
      <c r="O139" s="100">
        <f>SUM(O128:O138)</f>
        <v>413</v>
      </c>
      <c r="P139" s="100"/>
      <c r="Q139" s="100">
        <f>SUM(Q128:Q136)</f>
        <v>404</v>
      </c>
      <c r="R139" s="100"/>
      <c r="S139" s="100">
        <f>SUM(S128:S136)</f>
        <v>341</v>
      </c>
      <c r="T139" s="100"/>
      <c r="U139" s="100">
        <f>SUM(U128:U138)</f>
        <v>617</v>
      </c>
      <c r="V139" s="26">
        <f>SUM(V128:V138)</f>
        <v>55</v>
      </c>
      <c r="X139" s="21"/>
    </row>
    <row r="140" spans="2:3" ht="12.75" hidden="1">
      <c r="B140" s="27"/>
      <c r="C140" s="27"/>
    </row>
  </sheetData>
  <sheetProtection/>
  <mergeCells count="69">
    <mergeCell ref="D1:D8"/>
    <mergeCell ref="F1:G1"/>
    <mergeCell ref="H1:I1"/>
    <mergeCell ref="J1:K1"/>
    <mergeCell ref="L1:M1"/>
    <mergeCell ref="N1:O1"/>
    <mergeCell ref="N2:O2"/>
    <mergeCell ref="F4:G4"/>
    <mergeCell ref="H4:I4"/>
    <mergeCell ref="J4:K4"/>
    <mergeCell ref="P1:Q1"/>
    <mergeCell ref="R1:S1"/>
    <mergeCell ref="T1:U1"/>
    <mergeCell ref="V1:V8"/>
    <mergeCell ref="A2:A7"/>
    <mergeCell ref="B2:C7"/>
    <mergeCell ref="F2:G2"/>
    <mergeCell ref="H2:I2"/>
    <mergeCell ref="J2:K2"/>
    <mergeCell ref="L2:M2"/>
    <mergeCell ref="P2:Q2"/>
    <mergeCell ref="R2:S2"/>
    <mergeCell ref="F3:G3"/>
    <mergeCell ref="H3:I3"/>
    <mergeCell ref="J3:K3"/>
    <mergeCell ref="L3:M3"/>
    <mergeCell ref="N3:O3"/>
    <mergeCell ref="P3:Q3"/>
    <mergeCell ref="R3:S3"/>
    <mergeCell ref="L4:M4"/>
    <mergeCell ref="N4:O4"/>
    <mergeCell ref="P4:Q4"/>
    <mergeCell ref="R4:S4"/>
    <mergeCell ref="F5:G5"/>
    <mergeCell ref="H5:I5"/>
    <mergeCell ref="J5:K5"/>
    <mergeCell ref="L5:M5"/>
    <mergeCell ref="N5:O5"/>
    <mergeCell ref="P5:Q5"/>
    <mergeCell ref="N7:O7"/>
    <mergeCell ref="P7:Q7"/>
    <mergeCell ref="R5:S5"/>
    <mergeCell ref="F6:G6"/>
    <mergeCell ref="H6:I6"/>
    <mergeCell ref="J6:K6"/>
    <mergeCell ref="L6:M6"/>
    <mergeCell ref="N6:O6"/>
    <mergeCell ref="P6:Q6"/>
    <mergeCell ref="R6:S6"/>
    <mergeCell ref="R7:S7"/>
    <mergeCell ref="T7:U7"/>
    <mergeCell ref="B8:C8"/>
    <mergeCell ref="B15:C15"/>
    <mergeCell ref="B30:C30"/>
    <mergeCell ref="B37:C37"/>
    <mergeCell ref="F7:G7"/>
    <mergeCell ref="H7:I7"/>
    <mergeCell ref="J7:K7"/>
    <mergeCell ref="L7:M7"/>
    <mergeCell ref="B114:C114"/>
    <mergeCell ref="B118:C118"/>
    <mergeCell ref="B126:C126"/>
    <mergeCell ref="B127:C127"/>
    <mergeCell ref="B62:C62"/>
    <mergeCell ref="B68:C68"/>
    <mergeCell ref="B81:C81"/>
    <mergeCell ref="B86:C86"/>
    <mergeCell ref="B98:C98"/>
    <mergeCell ref="B103:C103"/>
  </mergeCells>
  <printOptions horizontalCentered="1"/>
  <pageMargins left="0.39" right="0.39" top="0.79" bottom="0.79" header="0.51" footer="0.51"/>
  <pageSetup orientation="landscape" paperSize="9" scale="90" r:id="rId1"/>
  <rowBreaks count="4" manualBreakCount="4">
    <brk id="80" max="255" man="1"/>
    <brk id="97" max="255" man="1"/>
    <brk id="113" max="255" man="1"/>
    <brk id="12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4"/>
  <dimension ref="A1:X140"/>
  <sheetViews>
    <sheetView showZeros="0" zoomScalePageLayoutView="0" workbookViewId="0" topLeftCell="A1">
      <pane ySplit="8" topLeftCell="A9" activePane="bottomLeft" state="frozen"/>
      <selection pane="topLeft" activeCell="A1" sqref="A1"/>
      <selection pane="bottomLeft" activeCell="C74" sqref="C74"/>
    </sheetView>
  </sheetViews>
  <sheetFormatPr defaultColWidth="11.421875" defaultRowHeight="12.75"/>
  <cols>
    <col min="1" max="1" width="3.28125" style="0" customWidth="1"/>
    <col min="2" max="2" width="20.421875" style="0" customWidth="1"/>
    <col min="3" max="3" width="38.00390625" style="0" customWidth="1"/>
    <col min="4" max="4" width="2.421875" style="147" customWidth="1"/>
    <col min="5" max="5" width="4.7109375" style="0" customWidth="1"/>
    <col min="6" max="21" width="3.8515625" style="147" customWidth="1"/>
    <col min="22" max="22" width="3.421875" style="0" customWidth="1"/>
    <col min="23" max="23" width="0" style="0" hidden="1" customWidth="1"/>
    <col min="24" max="24" width="7.421875" style="0" customWidth="1"/>
    <col min="25" max="25" width="5.28125" style="0" customWidth="1"/>
    <col min="26" max="26" width="4.7109375" style="0" customWidth="1"/>
  </cols>
  <sheetData>
    <row r="1" spans="1:22" ht="87" customHeight="1">
      <c r="A1" s="54"/>
      <c r="B1" s="55" t="s">
        <v>1</v>
      </c>
      <c r="C1" s="55" t="s">
        <v>2</v>
      </c>
      <c r="D1" s="229" t="s">
        <v>36</v>
      </c>
      <c r="E1" s="30"/>
      <c r="F1" s="236" t="s">
        <v>93</v>
      </c>
      <c r="G1" s="233"/>
      <c r="H1" s="227" t="s">
        <v>147</v>
      </c>
      <c r="I1" s="228"/>
      <c r="J1" s="236" t="s">
        <v>97</v>
      </c>
      <c r="K1" s="233"/>
      <c r="L1" s="227" t="s">
        <v>148</v>
      </c>
      <c r="M1" s="228"/>
      <c r="N1" s="236" t="s">
        <v>98</v>
      </c>
      <c r="O1" s="233"/>
      <c r="P1" s="236" t="s">
        <v>99</v>
      </c>
      <c r="Q1" s="233"/>
      <c r="R1" s="232" t="s">
        <v>100</v>
      </c>
      <c r="S1" s="233"/>
      <c r="T1" s="236" t="s">
        <v>101</v>
      </c>
      <c r="U1" s="233"/>
      <c r="V1" s="222" t="s">
        <v>37</v>
      </c>
    </row>
    <row r="2" spans="1:22" ht="12.75" customHeight="1">
      <c r="A2" s="243"/>
      <c r="B2" s="237" t="s">
        <v>162</v>
      </c>
      <c r="C2" s="238"/>
      <c r="D2" s="230"/>
      <c r="E2" s="51">
        <v>9</v>
      </c>
      <c r="F2" s="216"/>
      <c r="G2" s="217"/>
      <c r="H2" s="216"/>
      <c r="I2" s="217"/>
      <c r="J2" s="214"/>
      <c r="K2" s="215"/>
      <c r="L2" s="214"/>
      <c r="M2" s="215"/>
      <c r="N2" s="214"/>
      <c r="O2" s="215"/>
      <c r="P2" s="214"/>
      <c r="Q2" s="215"/>
      <c r="R2" s="216"/>
      <c r="S2" s="217"/>
      <c r="T2" s="165"/>
      <c r="U2" s="165"/>
      <c r="V2" s="223"/>
    </row>
    <row r="3" spans="1:22" ht="12.75" customHeight="1">
      <c r="A3" s="244"/>
      <c r="B3" s="239"/>
      <c r="C3" s="240"/>
      <c r="D3" s="230"/>
      <c r="E3" s="52">
        <v>11</v>
      </c>
      <c r="F3" s="220"/>
      <c r="G3" s="221"/>
      <c r="H3" s="216"/>
      <c r="I3" s="217"/>
      <c r="J3" s="214"/>
      <c r="K3" s="215"/>
      <c r="L3" s="214"/>
      <c r="M3" s="215"/>
      <c r="N3" s="214"/>
      <c r="O3" s="215"/>
      <c r="P3" s="214"/>
      <c r="Q3" s="215"/>
      <c r="R3" s="216"/>
      <c r="S3" s="217"/>
      <c r="T3" s="166"/>
      <c r="U3" s="166"/>
      <c r="V3" s="223"/>
    </row>
    <row r="4" spans="1:22" ht="12.75" customHeight="1">
      <c r="A4" s="244"/>
      <c r="B4" s="239"/>
      <c r="C4" s="240"/>
      <c r="D4" s="231"/>
      <c r="E4" s="52">
        <v>13</v>
      </c>
      <c r="F4" s="216"/>
      <c r="G4" s="217"/>
      <c r="H4" s="216"/>
      <c r="I4" s="217"/>
      <c r="J4" s="214"/>
      <c r="K4" s="215"/>
      <c r="L4" s="214"/>
      <c r="M4" s="215"/>
      <c r="N4" s="214"/>
      <c r="O4" s="215"/>
      <c r="P4" s="214"/>
      <c r="Q4" s="215"/>
      <c r="R4" s="216"/>
      <c r="S4" s="217"/>
      <c r="T4" s="166"/>
      <c r="U4" s="166"/>
      <c r="V4" s="223"/>
    </row>
    <row r="5" spans="1:22" ht="12.75" customHeight="1">
      <c r="A5" s="244"/>
      <c r="B5" s="239"/>
      <c r="C5" s="240"/>
      <c r="D5" s="231"/>
      <c r="E5" s="52">
        <v>15</v>
      </c>
      <c r="F5" s="220"/>
      <c r="G5" s="221"/>
      <c r="H5" s="216"/>
      <c r="I5" s="217"/>
      <c r="J5" s="214"/>
      <c r="K5" s="215"/>
      <c r="L5" s="214"/>
      <c r="M5" s="215"/>
      <c r="N5" s="214"/>
      <c r="O5" s="215"/>
      <c r="P5" s="214"/>
      <c r="Q5" s="215"/>
      <c r="R5" s="216"/>
      <c r="S5" s="217"/>
      <c r="T5" s="166"/>
      <c r="U5" s="166"/>
      <c r="V5" s="223"/>
    </row>
    <row r="6" spans="1:22" ht="12.75" customHeight="1">
      <c r="A6" s="244"/>
      <c r="B6" s="239"/>
      <c r="C6" s="240"/>
      <c r="D6" s="231"/>
      <c r="E6" s="52">
        <v>17</v>
      </c>
      <c r="F6" s="220"/>
      <c r="G6" s="221"/>
      <c r="H6" s="216"/>
      <c r="I6" s="217"/>
      <c r="J6" s="234"/>
      <c r="K6" s="235"/>
      <c r="L6" s="234"/>
      <c r="M6" s="235"/>
      <c r="N6" s="218" t="s">
        <v>95</v>
      </c>
      <c r="O6" s="219"/>
      <c r="P6" s="214"/>
      <c r="Q6" s="215"/>
      <c r="R6" s="216"/>
      <c r="S6" s="217"/>
      <c r="T6" s="166"/>
      <c r="U6" s="166"/>
      <c r="V6" s="223"/>
    </row>
    <row r="7" spans="1:22" ht="12.75" customHeight="1">
      <c r="A7" s="245"/>
      <c r="B7" s="241"/>
      <c r="C7" s="242"/>
      <c r="D7" s="231"/>
      <c r="E7" s="53" t="s">
        <v>3</v>
      </c>
      <c r="F7" s="225"/>
      <c r="G7" s="226"/>
      <c r="H7" s="216"/>
      <c r="I7" s="217"/>
      <c r="J7" s="218" t="s">
        <v>94</v>
      </c>
      <c r="K7" s="219"/>
      <c r="L7" s="234"/>
      <c r="M7" s="235"/>
      <c r="N7" s="218" t="s">
        <v>96</v>
      </c>
      <c r="O7" s="219"/>
      <c r="P7" s="214"/>
      <c r="Q7" s="215"/>
      <c r="R7" s="214"/>
      <c r="S7" s="215"/>
      <c r="T7" s="214"/>
      <c r="U7" s="215"/>
      <c r="V7" s="223"/>
    </row>
    <row r="8" spans="1:22" ht="37.5" customHeight="1" hidden="1">
      <c r="A8" s="13"/>
      <c r="B8" s="210" t="s">
        <v>149</v>
      </c>
      <c r="C8" s="211"/>
      <c r="D8" s="231"/>
      <c r="E8" s="62" t="s">
        <v>161</v>
      </c>
      <c r="F8" s="156" t="s">
        <v>4</v>
      </c>
      <c r="G8" s="60" t="s">
        <v>5</v>
      </c>
      <c r="H8" s="156" t="s">
        <v>4</v>
      </c>
      <c r="I8" s="60" t="s">
        <v>5</v>
      </c>
      <c r="J8" s="156" t="s">
        <v>4</v>
      </c>
      <c r="K8" s="60" t="s">
        <v>5</v>
      </c>
      <c r="L8" s="156" t="s">
        <v>4</v>
      </c>
      <c r="M8" s="60" t="s">
        <v>5</v>
      </c>
      <c r="N8" s="156" t="s">
        <v>4</v>
      </c>
      <c r="O8" s="60" t="s">
        <v>5</v>
      </c>
      <c r="P8" s="156" t="s">
        <v>4</v>
      </c>
      <c r="Q8" s="60" t="s">
        <v>5</v>
      </c>
      <c r="R8" s="156" t="s">
        <v>4</v>
      </c>
      <c r="S8" s="60" t="s">
        <v>5</v>
      </c>
      <c r="T8" s="156" t="s">
        <v>4</v>
      </c>
      <c r="U8" s="61" t="s">
        <v>5</v>
      </c>
      <c r="V8" s="224"/>
    </row>
    <row r="9" spans="1:22" ht="12" customHeight="1" hidden="1">
      <c r="A9" s="56" t="s">
        <v>6</v>
      </c>
      <c r="B9" s="31" t="s">
        <v>74</v>
      </c>
      <c r="C9" s="64" t="s">
        <v>177</v>
      </c>
      <c r="D9" s="101">
        <f aca="true" t="shared" si="0" ref="D9:D48">COUNTIF(F9:U9,"*)")</f>
        <v>1</v>
      </c>
      <c r="E9" s="69">
        <f aca="true" t="shared" si="1" ref="E9:E14">SUM(G9+I9+K9+M9+O9+Q9+S9+U9)</f>
        <v>67</v>
      </c>
      <c r="F9" s="148">
        <v>2</v>
      </c>
      <c r="G9" s="70">
        <v>8</v>
      </c>
      <c r="H9" s="157">
        <v>1</v>
      </c>
      <c r="I9" s="71">
        <v>10</v>
      </c>
      <c r="J9" s="148">
        <v>3</v>
      </c>
      <c r="K9" s="71">
        <v>9</v>
      </c>
      <c r="L9" s="148">
        <v>3</v>
      </c>
      <c r="M9" s="70">
        <v>8</v>
      </c>
      <c r="N9" s="157" t="s">
        <v>184</v>
      </c>
      <c r="O9" s="70"/>
      <c r="P9" s="157">
        <v>2</v>
      </c>
      <c r="Q9" s="70">
        <v>8</v>
      </c>
      <c r="R9" s="157">
        <v>2</v>
      </c>
      <c r="S9" s="70">
        <v>10</v>
      </c>
      <c r="T9" s="157">
        <v>3</v>
      </c>
      <c r="U9" s="72">
        <v>14</v>
      </c>
      <c r="V9" s="105">
        <v>2</v>
      </c>
    </row>
    <row r="10" spans="1:22" ht="12" customHeight="1" hidden="1">
      <c r="A10" s="56" t="s">
        <v>7</v>
      </c>
      <c r="B10" s="31" t="s">
        <v>75</v>
      </c>
      <c r="C10" s="64" t="s">
        <v>76</v>
      </c>
      <c r="D10" s="101">
        <f t="shared" si="0"/>
        <v>1</v>
      </c>
      <c r="E10" s="69">
        <f t="shared" si="1"/>
        <v>65</v>
      </c>
      <c r="F10" s="149">
        <v>1</v>
      </c>
      <c r="G10" s="73">
        <v>10</v>
      </c>
      <c r="H10" s="154">
        <v>2</v>
      </c>
      <c r="I10" s="74">
        <v>8</v>
      </c>
      <c r="J10" s="149">
        <v>4</v>
      </c>
      <c r="K10" s="75">
        <v>7</v>
      </c>
      <c r="L10" s="154">
        <v>2</v>
      </c>
      <c r="M10" s="76">
        <v>10</v>
      </c>
      <c r="N10" s="154" t="s">
        <v>185</v>
      </c>
      <c r="O10" s="76"/>
      <c r="P10" s="154">
        <v>1</v>
      </c>
      <c r="Q10" s="76">
        <v>10</v>
      </c>
      <c r="R10" s="154">
        <v>3</v>
      </c>
      <c r="S10" s="76">
        <v>8</v>
      </c>
      <c r="T10" s="154">
        <v>5</v>
      </c>
      <c r="U10" s="75">
        <v>12</v>
      </c>
      <c r="V10" s="106">
        <v>3</v>
      </c>
    </row>
    <row r="11" spans="1:22" ht="12" customHeight="1" hidden="1">
      <c r="A11" s="56" t="s">
        <v>8</v>
      </c>
      <c r="B11" s="31" t="s">
        <v>178</v>
      </c>
      <c r="C11" s="65" t="s">
        <v>59</v>
      </c>
      <c r="D11" s="101">
        <f t="shared" si="0"/>
        <v>1</v>
      </c>
      <c r="E11" s="69">
        <f t="shared" si="1"/>
        <v>18</v>
      </c>
      <c r="F11" s="150" t="s">
        <v>72</v>
      </c>
      <c r="G11" s="76"/>
      <c r="H11" s="154" t="s">
        <v>186</v>
      </c>
      <c r="I11" s="74"/>
      <c r="J11" s="150" t="s">
        <v>72</v>
      </c>
      <c r="K11" s="74"/>
      <c r="L11" s="150" t="s">
        <v>72</v>
      </c>
      <c r="M11" s="76"/>
      <c r="N11" s="154" t="s">
        <v>72</v>
      </c>
      <c r="O11" s="76"/>
      <c r="P11" s="154" t="s">
        <v>72</v>
      </c>
      <c r="Q11" s="76"/>
      <c r="R11" s="154" t="s">
        <v>72</v>
      </c>
      <c r="S11" s="76"/>
      <c r="T11" s="154">
        <v>1</v>
      </c>
      <c r="U11" s="75">
        <v>18</v>
      </c>
      <c r="V11" s="106">
        <f>'U 13'!V11</f>
        <v>0</v>
      </c>
    </row>
    <row r="12" spans="1:22" ht="12" customHeight="1" hidden="1">
      <c r="A12" s="56" t="s">
        <v>9</v>
      </c>
      <c r="B12" s="31" t="s">
        <v>179</v>
      </c>
      <c r="C12" s="65" t="s">
        <v>59</v>
      </c>
      <c r="D12" s="101">
        <f t="shared" si="0"/>
        <v>1</v>
      </c>
      <c r="E12" s="69">
        <f t="shared" si="1"/>
        <v>10</v>
      </c>
      <c r="F12" s="149" t="s">
        <v>72</v>
      </c>
      <c r="G12" s="73"/>
      <c r="H12" s="154" t="s">
        <v>186</v>
      </c>
      <c r="I12" s="74"/>
      <c r="J12" s="149" t="s">
        <v>72</v>
      </c>
      <c r="K12" s="75"/>
      <c r="L12" s="149" t="s">
        <v>72</v>
      </c>
      <c r="M12" s="73"/>
      <c r="N12" s="154" t="s">
        <v>72</v>
      </c>
      <c r="O12" s="76"/>
      <c r="P12" s="154" t="s">
        <v>72</v>
      </c>
      <c r="Q12" s="76"/>
      <c r="R12" s="154" t="s">
        <v>72</v>
      </c>
      <c r="S12" s="76"/>
      <c r="T12" s="154">
        <v>7</v>
      </c>
      <c r="U12" s="75">
        <v>10</v>
      </c>
      <c r="V12" s="106">
        <f>'U 13'!V12</f>
        <v>0</v>
      </c>
    </row>
    <row r="13" spans="1:22" ht="12" customHeight="1" hidden="1">
      <c r="A13" s="56" t="s">
        <v>10</v>
      </c>
      <c r="B13" s="31" t="s">
        <v>170</v>
      </c>
      <c r="C13" s="64" t="s">
        <v>55</v>
      </c>
      <c r="D13" s="101">
        <f t="shared" si="0"/>
        <v>1</v>
      </c>
      <c r="E13" s="69">
        <f t="shared" si="1"/>
        <v>7</v>
      </c>
      <c r="F13" s="151" t="s">
        <v>72</v>
      </c>
      <c r="G13" s="76"/>
      <c r="H13" s="154" t="s">
        <v>186</v>
      </c>
      <c r="I13" s="74"/>
      <c r="J13" s="151" t="s">
        <v>72</v>
      </c>
      <c r="K13" s="74"/>
      <c r="L13" s="151" t="s">
        <v>72</v>
      </c>
      <c r="M13" s="76"/>
      <c r="N13" s="154">
        <v>12</v>
      </c>
      <c r="O13" s="76">
        <v>7</v>
      </c>
      <c r="P13" s="154" t="s">
        <v>72</v>
      </c>
      <c r="Q13" s="76"/>
      <c r="R13" s="154" t="s">
        <v>72</v>
      </c>
      <c r="S13" s="76"/>
      <c r="T13" s="154" t="s">
        <v>72</v>
      </c>
      <c r="U13" s="75"/>
      <c r="V13" s="106">
        <f>'U 13'!V13</f>
        <v>0</v>
      </c>
    </row>
    <row r="14" spans="1:22" ht="12.75" hidden="1">
      <c r="A14" s="56"/>
      <c r="B14" s="45"/>
      <c r="C14" s="114"/>
      <c r="D14" s="141">
        <f t="shared" si="0"/>
        <v>0</v>
      </c>
      <c r="E14" s="119">
        <f t="shared" si="1"/>
        <v>0</v>
      </c>
      <c r="F14" s="155"/>
      <c r="G14" s="167"/>
      <c r="H14" s="155"/>
      <c r="I14" s="168"/>
      <c r="J14" s="155"/>
      <c r="K14" s="168"/>
      <c r="L14" s="155"/>
      <c r="M14" s="167"/>
      <c r="N14" s="155"/>
      <c r="O14" s="167"/>
      <c r="P14" s="155"/>
      <c r="Q14" s="167"/>
      <c r="R14" s="155"/>
      <c r="S14" s="167"/>
      <c r="T14" s="155"/>
      <c r="U14" s="169"/>
      <c r="V14" s="115">
        <f>'U 13'!V14</f>
        <v>0</v>
      </c>
    </row>
    <row r="15" spans="1:22" ht="36.75" customHeight="1" hidden="1">
      <c r="A15" s="28"/>
      <c r="B15" s="204" t="s">
        <v>150</v>
      </c>
      <c r="C15" s="205"/>
      <c r="D15" s="142">
        <f t="shared" si="0"/>
        <v>0</v>
      </c>
      <c r="E15" s="121" t="s">
        <v>161</v>
      </c>
      <c r="F15" s="152" t="s">
        <v>4</v>
      </c>
      <c r="G15" s="122" t="s">
        <v>5</v>
      </c>
      <c r="H15" s="152" t="s">
        <v>4</v>
      </c>
      <c r="I15" s="122" t="s">
        <v>5</v>
      </c>
      <c r="J15" s="152" t="s">
        <v>4</v>
      </c>
      <c r="K15" s="122" t="s">
        <v>5</v>
      </c>
      <c r="L15" s="152" t="s">
        <v>4</v>
      </c>
      <c r="M15" s="122" t="s">
        <v>5</v>
      </c>
      <c r="N15" s="152" t="s">
        <v>4</v>
      </c>
      <c r="O15" s="122" t="s">
        <v>5</v>
      </c>
      <c r="P15" s="152" t="s">
        <v>4</v>
      </c>
      <c r="Q15" s="122" t="s">
        <v>5</v>
      </c>
      <c r="R15" s="152" t="s">
        <v>4</v>
      </c>
      <c r="S15" s="122" t="s">
        <v>5</v>
      </c>
      <c r="T15" s="152" t="s">
        <v>4</v>
      </c>
      <c r="U15" s="123" t="s">
        <v>5</v>
      </c>
      <c r="V15" s="107">
        <f>'U 13'!V15</f>
        <v>0</v>
      </c>
    </row>
    <row r="16" spans="1:22" ht="12.75" hidden="1">
      <c r="A16" s="56" t="s">
        <v>6</v>
      </c>
      <c r="B16" s="120" t="s">
        <v>78</v>
      </c>
      <c r="C16" s="83" t="s">
        <v>49</v>
      </c>
      <c r="D16" s="101">
        <f t="shared" si="0"/>
        <v>1</v>
      </c>
      <c r="E16" s="80">
        <f>SUM(G16+I16+K16+M16+O16+Q16+S16+U16)</f>
        <v>107</v>
      </c>
      <c r="F16" s="150">
        <v>2</v>
      </c>
      <c r="G16" s="86">
        <v>12</v>
      </c>
      <c r="H16" s="150">
        <v>1</v>
      </c>
      <c r="I16" s="86">
        <v>13</v>
      </c>
      <c r="J16" s="151">
        <v>1</v>
      </c>
      <c r="K16" s="86">
        <v>20</v>
      </c>
      <c r="L16" s="151">
        <v>1</v>
      </c>
      <c r="M16" s="86">
        <v>15</v>
      </c>
      <c r="N16" s="150">
        <v>1</v>
      </c>
      <c r="O16" s="86">
        <v>20</v>
      </c>
      <c r="P16" s="150">
        <v>1</v>
      </c>
      <c r="Q16" s="86">
        <v>12</v>
      </c>
      <c r="R16" s="150">
        <v>1</v>
      </c>
      <c r="S16" s="86">
        <v>15</v>
      </c>
      <c r="T16" s="150" t="s">
        <v>186</v>
      </c>
      <c r="U16" s="92"/>
      <c r="V16" s="108">
        <f>'U 13'!V16</f>
        <v>0</v>
      </c>
    </row>
    <row r="17" spans="1:22" ht="12.75" hidden="1">
      <c r="A17" s="56" t="s">
        <v>7</v>
      </c>
      <c r="B17" s="31" t="s">
        <v>79</v>
      </c>
      <c r="C17" s="66" t="s">
        <v>80</v>
      </c>
      <c r="D17" s="101">
        <f t="shared" si="0"/>
        <v>1</v>
      </c>
      <c r="E17" s="77">
        <f aca="true" t="shared" si="2" ref="E17:E29">SUM(G17+I17+K17+M17+O17+Q17+S17+U17)</f>
        <v>82</v>
      </c>
      <c r="F17" s="153">
        <v>1</v>
      </c>
      <c r="G17" s="78">
        <v>14</v>
      </c>
      <c r="H17" s="153" t="s">
        <v>186</v>
      </c>
      <c r="I17" s="78"/>
      <c r="J17" s="151">
        <v>5</v>
      </c>
      <c r="K17" s="78">
        <v>14</v>
      </c>
      <c r="L17" s="151">
        <v>4</v>
      </c>
      <c r="M17" s="78">
        <v>9</v>
      </c>
      <c r="N17" s="153">
        <v>4</v>
      </c>
      <c r="O17" s="78">
        <v>15</v>
      </c>
      <c r="P17" s="153">
        <v>3</v>
      </c>
      <c r="Q17" s="78">
        <v>8</v>
      </c>
      <c r="R17" s="153">
        <v>2</v>
      </c>
      <c r="S17" s="78">
        <v>13</v>
      </c>
      <c r="T17" s="153">
        <v>3</v>
      </c>
      <c r="U17" s="79">
        <v>9</v>
      </c>
      <c r="V17" s="106">
        <f>'U 13'!V17</f>
        <v>0</v>
      </c>
    </row>
    <row r="18" spans="1:22" ht="12.75" hidden="1">
      <c r="A18" s="56" t="s">
        <v>8</v>
      </c>
      <c r="B18" s="33" t="s">
        <v>102</v>
      </c>
      <c r="C18" s="66" t="s">
        <v>76</v>
      </c>
      <c r="D18" s="101">
        <f t="shared" si="0"/>
        <v>1</v>
      </c>
      <c r="E18" s="77">
        <f t="shared" si="2"/>
        <v>79</v>
      </c>
      <c r="F18" s="153">
        <v>3</v>
      </c>
      <c r="G18" s="78">
        <v>10</v>
      </c>
      <c r="H18" s="153">
        <v>3</v>
      </c>
      <c r="I18" s="78">
        <v>9</v>
      </c>
      <c r="J18" s="151">
        <v>3</v>
      </c>
      <c r="K18" s="78">
        <v>16</v>
      </c>
      <c r="L18" s="151">
        <v>2</v>
      </c>
      <c r="M18" s="78">
        <v>13</v>
      </c>
      <c r="N18" s="153" t="s">
        <v>185</v>
      </c>
      <c r="O18" s="78"/>
      <c r="P18" s="153">
        <v>2</v>
      </c>
      <c r="Q18" s="78">
        <v>10</v>
      </c>
      <c r="R18" s="153">
        <v>5</v>
      </c>
      <c r="S18" s="78">
        <v>8</v>
      </c>
      <c r="T18" s="153">
        <v>1</v>
      </c>
      <c r="U18" s="79">
        <v>13</v>
      </c>
      <c r="V18" s="106">
        <v>3</v>
      </c>
    </row>
    <row r="19" spans="1:22" ht="12.75" hidden="1">
      <c r="A19" s="56" t="s">
        <v>9</v>
      </c>
      <c r="B19" s="31" t="s">
        <v>163</v>
      </c>
      <c r="C19" s="66" t="s">
        <v>165</v>
      </c>
      <c r="D19" s="101">
        <f t="shared" si="0"/>
        <v>1</v>
      </c>
      <c r="E19" s="77">
        <f t="shared" si="2"/>
        <v>23</v>
      </c>
      <c r="F19" s="153" t="s">
        <v>72</v>
      </c>
      <c r="G19" s="78"/>
      <c r="H19" s="153" t="s">
        <v>186</v>
      </c>
      <c r="I19" s="78"/>
      <c r="J19" s="151" t="s">
        <v>72</v>
      </c>
      <c r="K19" s="78"/>
      <c r="L19" s="151">
        <v>7</v>
      </c>
      <c r="M19" s="78">
        <v>6</v>
      </c>
      <c r="N19" s="153">
        <v>8</v>
      </c>
      <c r="O19" s="78">
        <v>11</v>
      </c>
      <c r="P19" s="153">
        <v>4</v>
      </c>
      <c r="Q19" s="78">
        <v>6</v>
      </c>
      <c r="R19" s="153" t="s">
        <v>72</v>
      </c>
      <c r="S19" s="78"/>
      <c r="T19" s="153" t="s">
        <v>72</v>
      </c>
      <c r="U19" s="79"/>
      <c r="V19" s="106">
        <f>'U 13'!V19</f>
        <v>0</v>
      </c>
    </row>
    <row r="20" spans="1:22" ht="12.75" hidden="1">
      <c r="A20" s="56" t="s">
        <v>10</v>
      </c>
      <c r="B20" s="31" t="s">
        <v>126</v>
      </c>
      <c r="C20" s="66" t="s">
        <v>0</v>
      </c>
      <c r="D20" s="101">
        <f t="shared" si="0"/>
        <v>1</v>
      </c>
      <c r="E20" s="77">
        <f t="shared" si="2"/>
        <v>9</v>
      </c>
      <c r="F20" s="153" t="s">
        <v>72</v>
      </c>
      <c r="G20" s="78"/>
      <c r="H20" s="153" t="s">
        <v>186</v>
      </c>
      <c r="I20" s="78"/>
      <c r="J20" s="151">
        <v>10</v>
      </c>
      <c r="K20" s="78">
        <v>9</v>
      </c>
      <c r="L20" s="151" t="s">
        <v>72</v>
      </c>
      <c r="M20" s="78"/>
      <c r="N20" s="153" t="s">
        <v>72</v>
      </c>
      <c r="O20" s="78"/>
      <c r="P20" s="153" t="s">
        <v>72</v>
      </c>
      <c r="Q20" s="78"/>
      <c r="R20" s="153" t="s">
        <v>72</v>
      </c>
      <c r="S20" s="78"/>
      <c r="T20" s="153" t="s">
        <v>72</v>
      </c>
      <c r="U20" s="79"/>
      <c r="V20" s="106">
        <f>'U 13'!V20</f>
        <v>0</v>
      </c>
    </row>
    <row r="21" spans="1:22" ht="12.75" hidden="1">
      <c r="A21" s="56" t="s">
        <v>11</v>
      </c>
      <c r="B21" s="31" t="s">
        <v>127</v>
      </c>
      <c r="C21" s="66" t="s">
        <v>0</v>
      </c>
      <c r="D21" s="101">
        <f t="shared" si="0"/>
        <v>1</v>
      </c>
      <c r="E21" s="77">
        <f t="shared" si="2"/>
        <v>8</v>
      </c>
      <c r="F21" s="153" t="s">
        <v>72</v>
      </c>
      <c r="G21" s="78"/>
      <c r="H21" s="153" t="s">
        <v>186</v>
      </c>
      <c r="I21" s="78"/>
      <c r="J21" s="151">
        <v>11</v>
      </c>
      <c r="K21" s="78">
        <v>8</v>
      </c>
      <c r="L21" s="151" t="s">
        <v>72</v>
      </c>
      <c r="M21" s="78"/>
      <c r="N21" s="153" t="s">
        <v>72</v>
      </c>
      <c r="O21" s="78"/>
      <c r="P21" s="153" t="s">
        <v>72</v>
      </c>
      <c r="Q21" s="78"/>
      <c r="R21" s="153" t="s">
        <v>72</v>
      </c>
      <c r="S21" s="78"/>
      <c r="T21" s="153" t="s">
        <v>72</v>
      </c>
      <c r="U21" s="79"/>
      <c r="V21" s="106">
        <f>'U 13'!V21</f>
        <v>0</v>
      </c>
    </row>
    <row r="22" spans="1:22" ht="12.75" hidden="1">
      <c r="A22" s="56" t="s">
        <v>12</v>
      </c>
      <c r="B22" s="31" t="s">
        <v>103</v>
      </c>
      <c r="C22" s="66" t="s">
        <v>177</v>
      </c>
      <c r="D22" s="101">
        <f t="shared" si="0"/>
        <v>1</v>
      </c>
      <c r="E22" s="77">
        <f t="shared" si="2"/>
        <v>7</v>
      </c>
      <c r="F22" s="153">
        <v>5</v>
      </c>
      <c r="G22" s="78">
        <v>7</v>
      </c>
      <c r="H22" s="153" t="s">
        <v>186</v>
      </c>
      <c r="I22" s="78"/>
      <c r="J22" s="151" t="s">
        <v>72</v>
      </c>
      <c r="K22" s="78"/>
      <c r="L22" s="151" t="s">
        <v>72</v>
      </c>
      <c r="M22" s="78"/>
      <c r="N22" s="153" t="s">
        <v>72</v>
      </c>
      <c r="O22" s="78"/>
      <c r="P22" s="153" t="s">
        <v>72</v>
      </c>
      <c r="Q22" s="78"/>
      <c r="R22" s="153" t="s">
        <v>72</v>
      </c>
      <c r="S22" s="78"/>
      <c r="T22" s="153" t="s">
        <v>72</v>
      </c>
      <c r="U22" s="79"/>
      <c r="V22" s="106">
        <f>'U 13'!V22</f>
        <v>0</v>
      </c>
    </row>
    <row r="23" spans="1:22" ht="12.75" hidden="1">
      <c r="A23" s="56" t="s">
        <v>13</v>
      </c>
      <c r="B23" s="31" t="s">
        <v>128</v>
      </c>
      <c r="C23" s="67" t="s">
        <v>0</v>
      </c>
      <c r="D23" s="101">
        <f t="shared" si="0"/>
        <v>1</v>
      </c>
      <c r="E23" s="77">
        <f t="shared" si="2"/>
        <v>4</v>
      </c>
      <c r="F23" s="153" t="s">
        <v>72</v>
      </c>
      <c r="G23" s="78"/>
      <c r="H23" s="153" t="s">
        <v>186</v>
      </c>
      <c r="I23" s="78"/>
      <c r="J23" s="151">
        <v>15</v>
      </c>
      <c r="K23" s="78">
        <v>4</v>
      </c>
      <c r="L23" s="151" t="s">
        <v>72</v>
      </c>
      <c r="M23" s="78"/>
      <c r="N23" s="153" t="s">
        <v>72</v>
      </c>
      <c r="O23" s="78"/>
      <c r="P23" s="153" t="s">
        <v>72</v>
      </c>
      <c r="Q23" s="78"/>
      <c r="R23" s="153" t="s">
        <v>72</v>
      </c>
      <c r="S23" s="78"/>
      <c r="T23" s="153" t="s">
        <v>72</v>
      </c>
      <c r="U23" s="79"/>
      <c r="V23" s="106">
        <f>'U 13'!V23</f>
        <v>0</v>
      </c>
    </row>
    <row r="24" spans="1:22" ht="12.75" hidden="1">
      <c r="A24" s="56" t="s">
        <v>57</v>
      </c>
      <c r="B24" s="31" t="s">
        <v>129</v>
      </c>
      <c r="C24" s="67" t="s">
        <v>177</v>
      </c>
      <c r="D24" s="101">
        <f t="shared" si="0"/>
        <v>1</v>
      </c>
      <c r="E24" s="77">
        <f t="shared" si="2"/>
        <v>1</v>
      </c>
      <c r="F24" s="153" t="s">
        <v>72</v>
      </c>
      <c r="G24" s="78"/>
      <c r="H24" s="153" t="s">
        <v>186</v>
      </c>
      <c r="I24" s="78"/>
      <c r="J24" s="151">
        <v>18</v>
      </c>
      <c r="K24" s="78">
        <v>1</v>
      </c>
      <c r="L24" s="151" t="s">
        <v>72</v>
      </c>
      <c r="M24" s="78"/>
      <c r="N24" s="153">
        <v>24</v>
      </c>
      <c r="O24" s="78"/>
      <c r="P24" s="153" t="s">
        <v>72</v>
      </c>
      <c r="Q24" s="78"/>
      <c r="R24" s="153" t="s">
        <v>72</v>
      </c>
      <c r="S24" s="78"/>
      <c r="T24" s="153" t="s">
        <v>72</v>
      </c>
      <c r="U24" s="79"/>
      <c r="V24" s="106">
        <f>'U 13'!V24</f>
        <v>0</v>
      </c>
    </row>
    <row r="25" spans="1:22" ht="12.75" hidden="1">
      <c r="A25" s="56" t="s">
        <v>35</v>
      </c>
      <c r="B25" s="32" t="s">
        <v>130</v>
      </c>
      <c r="C25" s="68" t="s">
        <v>0</v>
      </c>
      <c r="D25" s="143">
        <f t="shared" si="0"/>
        <v>1</v>
      </c>
      <c r="E25" s="77">
        <f t="shared" si="2"/>
        <v>0</v>
      </c>
      <c r="F25" s="153" t="s">
        <v>72</v>
      </c>
      <c r="G25" s="74"/>
      <c r="H25" s="153" t="s">
        <v>186</v>
      </c>
      <c r="I25" s="74"/>
      <c r="J25" s="151">
        <v>22</v>
      </c>
      <c r="K25" s="74"/>
      <c r="L25" s="154" t="s">
        <v>72</v>
      </c>
      <c r="M25" s="78"/>
      <c r="N25" s="153" t="s">
        <v>72</v>
      </c>
      <c r="O25" s="78"/>
      <c r="P25" s="153" t="s">
        <v>72</v>
      </c>
      <c r="Q25" s="78"/>
      <c r="R25" s="153" t="s">
        <v>72</v>
      </c>
      <c r="S25" s="78"/>
      <c r="T25" s="153" t="s">
        <v>72</v>
      </c>
      <c r="U25" s="79"/>
      <c r="V25" s="106">
        <f>'U 13'!V25</f>
        <v>0</v>
      </c>
    </row>
    <row r="26" spans="1:22" ht="12.75" hidden="1">
      <c r="A26" s="56" t="s">
        <v>39</v>
      </c>
      <c r="B26" s="33" t="s">
        <v>131</v>
      </c>
      <c r="C26" s="68" t="s">
        <v>0</v>
      </c>
      <c r="D26" s="143">
        <f t="shared" si="0"/>
        <v>1</v>
      </c>
      <c r="E26" s="77">
        <f t="shared" si="2"/>
        <v>0</v>
      </c>
      <c r="F26" s="153" t="s">
        <v>72</v>
      </c>
      <c r="G26" s="74"/>
      <c r="H26" s="153" t="s">
        <v>186</v>
      </c>
      <c r="I26" s="74"/>
      <c r="J26" s="151">
        <v>23</v>
      </c>
      <c r="K26" s="74"/>
      <c r="L26" s="153" t="s">
        <v>72</v>
      </c>
      <c r="M26" s="78"/>
      <c r="N26" s="153" t="s">
        <v>72</v>
      </c>
      <c r="O26" s="78"/>
      <c r="P26" s="153" t="s">
        <v>72</v>
      </c>
      <c r="Q26" s="78"/>
      <c r="R26" s="153" t="s">
        <v>72</v>
      </c>
      <c r="S26" s="78"/>
      <c r="T26" s="153" t="s">
        <v>72</v>
      </c>
      <c r="U26" s="79"/>
      <c r="V26" s="106">
        <f>'U 13'!V26</f>
        <v>0</v>
      </c>
    </row>
    <row r="27" spans="1:22" ht="12.75" hidden="1">
      <c r="A27" s="56" t="s">
        <v>38</v>
      </c>
      <c r="B27" s="32" t="s">
        <v>132</v>
      </c>
      <c r="C27" s="66" t="s">
        <v>0</v>
      </c>
      <c r="D27" s="143">
        <f t="shared" si="0"/>
        <v>1</v>
      </c>
      <c r="E27" s="77">
        <f t="shared" si="2"/>
        <v>0</v>
      </c>
      <c r="F27" s="153" t="s">
        <v>72</v>
      </c>
      <c r="G27" s="74"/>
      <c r="H27" s="153" t="s">
        <v>186</v>
      </c>
      <c r="I27" s="74"/>
      <c r="J27" s="151">
        <v>24</v>
      </c>
      <c r="K27" s="74"/>
      <c r="L27" s="153" t="s">
        <v>72</v>
      </c>
      <c r="M27" s="78"/>
      <c r="N27" s="153" t="s">
        <v>72</v>
      </c>
      <c r="O27" s="78"/>
      <c r="P27" s="153" t="s">
        <v>72</v>
      </c>
      <c r="Q27" s="78"/>
      <c r="R27" s="153" t="s">
        <v>72</v>
      </c>
      <c r="S27" s="78"/>
      <c r="T27" s="153" t="s">
        <v>72</v>
      </c>
      <c r="U27" s="79"/>
      <c r="V27" s="106">
        <f>'U 13'!V27</f>
        <v>0</v>
      </c>
    </row>
    <row r="28" spans="1:22" ht="12.75" hidden="1">
      <c r="A28" s="56" t="s">
        <v>40</v>
      </c>
      <c r="B28" s="32" t="s">
        <v>133</v>
      </c>
      <c r="C28" s="66" t="s">
        <v>0</v>
      </c>
      <c r="D28" s="143">
        <f t="shared" si="0"/>
        <v>1</v>
      </c>
      <c r="E28" s="48">
        <f t="shared" si="2"/>
        <v>0</v>
      </c>
      <c r="F28" s="153" t="s">
        <v>72</v>
      </c>
      <c r="G28" s="170"/>
      <c r="H28" s="153" t="s">
        <v>186</v>
      </c>
      <c r="I28" s="170"/>
      <c r="J28" s="151">
        <v>25</v>
      </c>
      <c r="K28" s="170"/>
      <c r="L28" s="153" t="s">
        <v>72</v>
      </c>
      <c r="M28" s="171"/>
      <c r="N28" s="153" t="s">
        <v>72</v>
      </c>
      <c r="O28" s="171"/>
      <c r="P28" s="153" t="s">
        <v>72</v>
      </c>
      <c r="Q28" s="171"/>
      <c r="R28" s="153" t="s">
        <v>72</v>
      </c>
      <c r="S28" s="171"/>
      <c r="T28" s="153" t="s">
        <v>72</v>
      </c>
      <c r="U28" s="172"/>
      <c r="V28" s="106">
        <f>'U 13'!V28</f>
        <v>0</v>
      </c>
    </row>
    <row r="29" spans="1:22" ht="12.75" hidden="1">
      <c r="A29" s="56"/>
      <c r="B29" s="32"/>
      <c r="C29" s="36"/>
      <c r="D29" s="143">
        <f t="shared" si="0"/>
        <v>0</v>
      </c>
      <c r="E29" s="48">
        <f t="shared" si="2"/>
        <v>0</v>
      </c>
      <c r="F29" s="153"/>
      <c r="G29" s="170"/>
      <c r="H29" s="154"/>
      <c r="I29" s="170"/>
      <c r="J29" s="151"/>
      <c r="K29" s="170"/>
      <c r="L29" s="153"/>
      <c r="M29" s="171"/>
      <c r="N29" s="153"/>
      <c r="O29" s="171"/>
      <c r="P29" s="153"/>
      <c r="Q29" s="171"/>
      <c r="R29" s="153"/>
      <c r="S29" s="171"/>
      <c r="T29" s="153"/>
      <c r="U29" s="172"/>
      <c r="V29" s="106">
        <f>'U 13'!V29</f>
        <v>0</v>
      </c>
    </row>
    <row r="30" spans="1:22" ht="37.5" customHeight="1" hidden="1">
      <c r="A30" s="2"/>
      <c r="B30" s="204" t="s">
        <v>151</v>
      </c>
      <c r="C30" s="205"/>
      <c r="D30" s="142">
        <f t="shared" si="0"/>
        <v>0</v>
      </c>
      <c r="E30" s="121" t="s">
        <v>161</v>
      </c>
      <c r="F30" s="152" t="s">
        <v>4</v>
      </c>
      <c r="G30" s="122" t="s">
        <v>5</v>
      </c>
      <c r="H30" s="152" t="s">
        <v>4</v>
      </c>
      <c r="I30" s="122" t="s">
        <v>5</v>
      </c>
      <c r="J30" s="152" t="s">
        <v>4</v>
      </c>
      <c r="K30" s="122" t="s">
        <v>5</v>
      </c>
      <c r="L30" s="152" t="s">
        <v>4</v>
      </c>
      <c r="M30" s="122" t="s">
        <v>5</v>
      </c>
      <c r="N30" s="152" t="s">
        <v>4</v>
      </c>
      <c r="O30" s="122" t="s">
        <v>5</v>
      </c>
      <c r="P30" s="152" t="s">
        <v>4</v>
      </c>
      <c r="Q30" s="122" t="s">
        <v>5</v>
      </c>
      <c r="R30" s="152" t="s">
        <v>4</v>
      </c>
      <c r="S30" s="122" t="s">
        <v>5</v>
      </c>
      <c r="T30" s="152" t="s">
        <v>4</v>
      </c>
      <c r="U30" s="123" t="s">
        <v>5</v>
      </c>
      <c r="V30" s="107">
        <f>X30+Y30</f>
        <v>0</v>
      </c>
    </row>
    <row r="31" spans="1:22" ht="12.75" hidden="1">
      <c r="A31" s="56" t="s">
        <v>6</v>
      </c>
      <c r="B31" s="38" t="s">
        <v>81</v>
      </c>
      <c r="C31" s="64" t="s">
        <v>59</v>
      </c>
      <c r="D31" s="101">
        <f t="shared" si="0"/>
        <v>1</v>
      </c>
      <c r="E31" s="80">
        <f aca="true" t="shared" si="3" ref="E31:E36">SUM(G31+I31+K31+M31+O31+Q31+S31+U31)</f>
        <v>77</v>
      </c>
      <c r="F31" s="151">
        <v>1</v>
      </c>
      <c r="G31" s="81">
        <v>10</v>
      </c>
      <c r="H31" s="151">
        <v>3</v>
      </c>
      <c r="I31" s="81">
        <v>9</v>
      </c>
      <c r="J31" s="151">
        <v>7</v>
      </c>
      <c r="K31" s="81">
        <v>12</v>
      </c>
      <c r="L31" s="151">
        <v>5</v>
      </c>
      <c r="M31" s="81">
        <v>10</v>
      </c>
      <c r="N31" s="151">
        <v>4</v>
      </c>
      <c r="O31" s="81">
        <v>15</v>
      </c>
      <c r="P31" s="151" t="s">
        <v>186</v>
      </c>
      <c r="Q31" s="81"/>
      <c r="R31" s="151">
        <v>4</v>
      </c>
      <c r="S31" s="81">
        <v>11</v>
      </c>
      <c r="T31" s="151">
        <v>2</v>
      </c>
      <c r="U31" s="82">
        <v>10</v>
      </c>
      <c r="V31" s="108">
        <f>'U 13'!V31</f>
        <v>0</v>
      </c>
    </row>
    <row r="32" spans="1:22" ht="12.75" hidden="1">
      <c r="A32" s="56" t="s">
        <v>7</v>
      </c>
      <c r="B32" s="32" t="s">
        <v>82</v>
      </c>
      <c r="C32" s="65" t="s">
        <v>76</v>
      </c>
      <c r="D32" s="101">
        <f t="shared" si="0"/>
        <v>1</v>
      </c>
      <c r="E32" s="80">
        <f t="shared" si="3"/>
        <v>55</v>
      </c>
      <c r="F32" s="154">
        <v>2</v>
      </c>
      <c r="G32" s="76">
        <v>8</v>
      </c>
      <c r="H32" s="154">
        <v>5</v>
      </c>
      <c r="I32" s="76">
        <v>6</v>
      </c>
      <c r="J32" s="154" t="s">
        <v>187</v>
      </c>
      <c r="K32" s="76"/>
      <c r="L32" s="154">
        <v>7</v>
      </c>
      <c r="M32" s="76">
        <v>8</v>
      </c>
      <c r="N32" s="151">
        <v>11</v>
      </c>
      <c r="O32" s="76">
        <v>8</v>
      </c>
      <c r="P32" s="154">
        <v>1</v>
      </c>
      <c r="Q32" s="76">
        <v>9</v>
      </c>
      <c r="R32" s="151">
        <v>7</v>
      </c>
      <c r="S32" s="76">
        <v>8</v>
      </c>
      <c r="T32" s="154">
        <v>3</v>
      </c>
      <c r="U32" s="75">
        <v>8</v>
      </c>
      <c r="V32" s="108">
        <v>6</v>
      </c>
    </row>
    <row r="33" spans="1:22" ht="12.75" hidden="1">
      <c r="A33" s="56" t="s">
        <v>8</v>
      </c>
      <c r="B33" s="32" t="s">
        <v>164</v>
      </c>
      <c r="C33" s="65" t="s">
        <v>165</v>
      </c>
      <c r="D33" s="101">
        <f t="shared" si="0"/>
        <v>1</v>
      </c>
      <c r="E33" s="80">
        <f t="shared" si="3"/>
        <v>33</v>
      </c>
      <c r="F33" s="154" t="s">
        <v>72</v>
      </c>
      <c r="G33" s="76"/>
      <c r="H33" s="154" t="s">
        <v>186</v>
      </c>
      <c r="I33" s="76"/>
      <c r="J33" s="154" t="s">
        <v>72</v>
      </c>
      <c r="K33" s="76"/>
      <c r="L33" s="154">
        <v>8</v>
      </c>
      <c r="M33" s="76">
        <v>7</v>
      </c>
      <c r="N33" s="151">
        <v>5</v>
      </c>
      <c r="O33" s="76">
        <v>14</v>
      </c>
      <c r="P33" s="154" t="s">
        <v>72</v>
      </c>
      <c r="Q33" s="76"/>
      <c r="R33" s="151" t="s">
        <v>72</v>
      </c>
      <c r="S33" s="76"/>
      <c r="T33" s="154">
        <v>1</v>
      </c>
      <c r="U33" s="75">
        <v>12</v>
      </c>
      <c r="V33" s="108">
        <f>'U 13'!V33</f>
        <v>0</v>
      </c>
    </row>
    <row r="34" spans="1:22" ht="12.75" hidden="1">
      <c r="A34" s="56" t="s">
        <v>9</v>
      </c>
      <c r="B34" s="32" t="s">
        <v>134</v>
      </c>
      <c r="C34" s="63" t="s">
        <v>0</v>
      </c>
      <c r="D34" s="101">
        <f t="shared" si="0"/>
        <v>1</v>
      </c>
      <c r="E34" s="80">
        <f t="shared" si="3"/>
        <v>11</v>
      </c>
      <c r="F34" s="154" t="s">
        <v>72</v>
      </c>
      <c r="G34" s="76"/>
      <c r="H34" s="154" t="s">
        <v>186</v>
      </c>
      <c r="I34" s="76"/>
      <c r="J34" s="154">
        <v>8</v>
      </c>
      <c r="K34" s="76">
        <v>11</v>
      </c>
      <c r="L34" s="154" t="s">
        <v>72</v>
      </c>
      <c r="M34" s="76"/>
      <c r="N34" s="154" t="s">
        <v>72</v>
      </c>
      <c r="O34" s="76"/>
      <c r="P34" s="154" t="s">
        <v>72</v>
      </c>
      <c r="Q34" s="76"/>
      <c r="R34" s="151" t="s">
        <v>72</v>
      </c>
      <c r="S34" s="76"/>
      <c r="T34" s="154" t="s">
        <v>72</v>
      </c>
      <c r="U34" s="75"/>
      <c r="V34" s="108">
        <f>'U 13'!V34</f>
        <v>0</v>
      </c>
    </row>
    <row r="35" spans="1:22" ht="12.75" hidden="1">
      <c r="A35" s="56" t="s">
        <v>10</v>
      </c>
      <c r="B35" s="32" t="s">
        <v>135</v>
      </c>
      <c r="C35" s="63" t="s">
        <v>0</v>
      </c>
      <c r="D35" s="101">
        <f t="shared" si="0"/>
        <v>1</v>
      </c>
      <c r="E35" s="80">
        <f t="shared" si="3"/>
        <v>7</v>
      </c>
      <c r="F35" s="154" t="s">
        <v>72</v>
      </c>
      <c r="G35" s="76"/>
      <c r="H35" s="154" t="s">
        <v>186</v>
      </c>
      <c r="I35" s="76"/>
      <c r="J35" s="154">
        <v>12</v>
      </c>
      <c r="K35" s="76">
        <v>7</v>
      </c>
      <c r="L35" s="154" t="s">
        <v>72</v>
      </c>
      <c r="M35" s="76"/>
      <c r="N35" s="154" t="s">
        <v>72</v>
      </c>
      <c r="O35" s="76"/>
      <c r="P35" s="154" t="s">
        <v>72</v>
      </c>
      <c r="Q35" s="76"/>
      <c r="R35" s="151" t="s">
        <v>72</v>
      </c>
      <c r="S35" s="76"/>
      <c r="T35" s="154" t="s">
        <v>72</v>
      </c>
      <c r="U35" s="75"/>
      <c r="V35" s="108">
        <f>'U 13'!V35</f>
        <v>0</v>
      </c>
    </row>
    <row r="36" spans="1:22" ht="12.75" hidden="1">
      <c r="A36" s="56"/>
      <c r="B36" s="45"/>
      <c r="C36" s="114"/>
      <c r="D36" s="141">
        <f t="shared" si="0"/>
        <v>0</v>
      </c>
      <c r="E36" s="116">
        <f t="shared" si="3"/>
        <v>0</v>
      </c>
      <c r="F36" s="155"/>
      <c r="G36" s="117"/>
      <c r="H36" s="155"/>
      <c r="I36" s="117"/>
      <c r="J36" s="155"/>
      <c r="K36" s="117"/>
      <c r="L36" s="155"/>
      <c r="M36" s="117"/>
      <c r="N36" s="155"/>
      <c r="O36" s="117"/>
      <c r="P36" s="155"/>
      <c r="Q36" s="117"/>
      <c r="R36" s="155"/>
      <c r="S36" s="117"/>
      <c r="T36" s="155"/>
      <c r="U36" s="118"/>
      <c r="V36" s="115">
        <f>'U 13'!V36</f>
        <v>0</v>
      </c>
    </row>
    <row r="37" spans="1:22" ht="37.5" customHeight="1" hidden="1">
      <c r="A37" s="28"/>
      <c r="B37" s="204" t="s">
        <v>152</v>
      </c>
      <c r="C37" s="205"/>
      <c r="D37" s="142">
        <f t="shared" si="0"/>
        <v>0</v>
      </c>
      <c r="E37" s="121" t="s">
        <v>161</v>
      </c>
      <c r="F37" s="152" t="s">
        <v>4</v>
      </c>
      <c r="G37" s="122" t="s">
        <v>5</v>
      </c>
      <c r="H37" s="152" t="s">
        <v>4</v>
      </c>
      <c r="I37" s="122" t="s">
        <v>5</v>
      </c>
      <c r="J37" s="152" t="s">
        <v>4</v>
      </c>
      <c r="K37" s="122" t="s">
        <v>5</v>
      </c>
      <c r="L37" s="152" t="s">
        <v>4</v>
      </c>
      <c r="M37" s="122" t="s">
        <v>5</v>
      </c>
      <c r="N37" s="152" t="s">
        <v>4</v>
      </c>
      <c r="O37" s="122" t="s">
        <v>5</v>
      </c>
      <c r="P37" s="152" t="s">
        <v>4</v>
      </c>
      <c r="Q37" s="122" t="s">
        <v>5</v>
      </c>
      <c r="R37" s="152" t="s">
        <v>4</v>
      </c>
      <c r="S37" s="122" t="s">
        <v>5</v>
      </c>
      <c r="T37" s="152" t="s">
        <v>4</v>
      </c>
      <c r="U37" s="123" t="s">
        <v>5</v>
      </c>
      <c r="V37" s="107"/>
    </row>
    <row r="38" spans="1:22" ht="12.75" hidden="1">
      <c r="A38" s="56" t="s">
        <v>32</v>
      </c>
      <c r="B38" s="38" t="s">
        <v>84</v>
      </c>
      <c r="C38" s="124" t="s">
        <v>49</v>
      </c>
      <c r="D38" s="101">
        <f t="shared" si="0"/>
        <v>1</v>
      </c>
      <c r="E38" s="80">
        <f>SUM(G38+I38+K38+M38+O38+Q38+S38+U38)</f>
        <v>114</v>
      </c>
      <c r="F38" s="151">
        <v>5</v>
      </c>
      <c r="G38" s="81">
        <v>14</v>
      </c>
      <c r="H38" s="151">
        <v>2</v>
      </c>
      <c r="I38" s="81">
        <v>18</v>
      </c>
      <c r="J38" s="151">
        <v>5</v>
      </c>
      <c r="K38" s="81">
        <v>14</v>
      </c>
      <c r="L38" s="151">
        <v>2</v>
      </c>
      <c r="M38" s="81">
        <v>18</v>
      </c>
      <c r="N38" s="151">
        <v>3</v>
      </c>
      <c r="O38" s="81">
        <v>16</v>
      </c>
      <c r="P38" s="151">
        <v>2</v>
      </c>
      <c r="Q38" s="125">
        <v>18</v>
      </c>
      <c r="R38" s="151">
        <v>3</v>
      </c>
      <c r="S38" s="81">
        <v>16</v>
      </c>
      <c r="T38" s="151" t="s">
        <v>186</v>
      </c>
      <c r="U38" s="82"/>
      <c r="V38" s="108"/>
    </row>
    <row r="39" spans="1:22" ht="12.75" hidden="1">
      <c r="A39" s="57" t="s">
        <v>33</v>
      </c>
      <c r="B39" s="32" t="s">
        <v>20</v>
      </c>
      <c r="C39" s="65" t="s">
        <v>59</v>
      </c>
      <c r="D39" s="101">
        <f t="shared" si="0"/>
        <v>1</v>
      </c>
      <c r="E39" s="77">
        <f aca="true" t="shared" si="4" ref="E39:E60">SUM(G39+I39+K39+M39+O39+Q39+S39+U39)</f>
        <v>99</v>
      </c>
      <c r="F39" s="154">
        <v>2</v>
      </c>
      <c r="G39" s="76">
        <v>18</v>
      </c>
      <c r="H39" s="154">
        <v>14</v>
      </c>
      <c r="I39" s="76">
        <v>5</v>
      </c>
      <c r="J39" s="154" t="s">
        <v>188</v>
      </c>
      <c r="K39" s="76"/>
      <c r="L39" s="154">
        <v>6</v>
      </c>
      <c r="M39" s="76">
        <v>13</v>
      </c>
      <c r="N39" s="154">
        <v>9</v>
      </c>
      <c r="O39" s="76">
        <v>10</v>
      </c>
      <c r="P39" s="154">
        <v>1</v>
      </c>
      <c r="Q39" s="84">
        <v>20</v>
      </c>
      <c r="R39" s="151">
        <v>6</v>
      </c>
      <c r="S39" s="76">
        <v>13</v>
      </c>
      <c r="T39" s="154">
        <v>1</v>
      </c>
      <c r="U39" s="75">
        <v>20</v>
      </c>
      <c r="V39" s="106">
        <v>5</v>
      </c>
    </row>
    <row r="40" spans="1:22" ht="12.75" hidden="1">
      <c r="A40" s="56" t="s">
        <v>8</v>
      </c>
      <c r="B40" s="32" t="s">
        <v>77</v>
      </c>
      <c r="C40" s="65" t="s">
        <v>59</v>
      </c>
      <c r="D40" s="101">
        <f t="shared" si="0"/>
        <v>1</v>
      </c>
      <c r="E40" s="77">
        <f t="shared" si="4"/>
        <v>88</v>
      </c>
      <c r="F40" s="154">
        <v>7</v>
      </c>
      <c r="G40" s="76">
        <v>12</v>
      </c>
      <c r="H40" s="151" t="s">
        <v>189</v>
      </c>
      <c r="I40" s="76"/>
      <c r="J40" s="154">
        <v>8</v>
      </c>
      <c r="K40" s="76">
        <v>11</v>
      </c>
      <c r="L40" s="154">
        <v>8</v>
      </c>
      <c r="M40" s="76">
        <v>11</v>
      </c>
      <c r="N40" s="154">
        <v>8</v>
      </c>
      <c r="O40" s="76">
        <v>11</v>
      </c>
      <c r="P40" s="154">
        <v>5</v>
      </c>
      <c r="Q40" s="84">
        <v>14</v>
      </c>
      <c r="R40" s="151">
        <v>8</v>
      </c>
      <c r="S40" s="76">
        <v>11</v>
      </c>
      <c r="T40" s="151">
        <v>2</v>
      </c>
      <c r="U40" s="82">
        <v>18</v>
      </c>
      <c r="V40" s="106">
        <v>7</v>
      </c>
    </row>
    <row r="41" spans="1:22" ht="12.75" hidden="1">
      <c r="A41" s="56" t="s">
        <v>9</v>
      </c>
      <c r="B41" s="32" t="s">
        <v>106</v>
      </c>
      <c r="C41" s="63" t="s">
        <v>76</v>
      </c>
      <c r="D41" s="101">
        <f t="shared" si="0"/>
        <v>1</v>
      </c>
      <c r="E41" s="77">
        <f t="shared" si="4"/>
        <v>73</v>
      </c>
      <c r="F41" s="154">
        <v>10</v>
      </c>
      <c r="G41" s="76">
        <v>9</v>
      </c>
      <c r="H41" s="151">
        <v>15</v>
      </c>
      <c r="I41" s="76">
        <v>4</v>
      </c>
      <c r="J41" s="154" t="s">
        <v>190</v>
      </c>
      <c r="K41" s="76"/>
      <c r="L41" s="154">
        <v>9</v>
      </c>
      <c r="M41" s="76">
        <v>10</v>
      </c>
      <c r="N41" s="154">
        <v>12</v>
      </c>
      <c r="O41" s="76">
        <v>7</v>
      </c>
      <c r="P41" s="154">
        <v>3</v>
      </c>
      <c r="Q41" s="84">
        <v>16</v>
      </c>
      <c r="R41" s="151">
        <v>5</v>
      </c>
      <c r="S41" s="76">
        <v>14</v>
      </c>
      <c r="T41" s="154">
        <v>6</v>
      </c>
      <c r="U41" s="75">
        <v>13</v>
      </c>
      <c r="V41" s="106"/>
    </row>
    <row r="42" spans="1:22" ht="12.75" hidden="1">
      <c r="A42" s="57" t="s">
        <v>10</v>
      </c>
      <c r="B42" s="32" t="s">
        <v>104</v>
      </c>
      <c r="C42" s="65" t="s">
        <v>59</v>
      </c>
      <c r="D42" s="101">
        <f t="shared" si="0"/>
        <v>1</v>
      </c>
      <c r="E42" s="77">
        <f t="shared" si="4"/>
        <v>63</v>
      </c>
      <c r="F42" s="154">
        <v>4</v>
      </c>
      <c r="G42" s="78">
        <v>15</v>
      </c>
      <c r="H42" s="153">
        <v>10</v>
      </c>
      <c r="I42" s="78">
        <v>9</v>
      </c>
      <c r="J42" s="153">
        <v>17</v>
      </c>
      <c r="K42" s="78">
        <v>2</v>
      </c>
      <c r="L42" s="153">
        <v>10</v>
      </c>
      <c r="M42" s="78">
        <v>9</v>
      </c>
      <c r="N42" s="153" t="s">
        <v>186</v>
      </c>
      <c r="O42" s="78"/>
      <c r="P42" s="154">
        <v>6</v>
      </c>
      <c r="Q42" s="85">
        <v>13</v>
      </c>
      <c r="R42" s="153">
        <v>13</v>
      </c>
      <c r="S42" s="78">
        <v>6</v>
      </c>
      <c r="T42" s="153">
        <v>10</v>
      </c>
      <c r="U42" s="79">
        <v>9</v>
      </c>
      <c r="V42" s="106"/>
    </row>
    <row r="43" spans="1:22" ht="12.75" hidden="1">
      <c r="A43" s="56" t="s">
        <v>11</v>
      </c>
      <c r="B43" s="34" t="s">
        <v>105</v>
      </c>
      <c r="C43" s="65" t="s">
        <v>177</v>
      </c>
      <c r="D43" s="101">
        <f t="shared" si="0"/>
        <v>1</v>
      </c>
      <c r="E43" s="77">
        <f t="shared" si="4"/>
        <v>60</v>
      </c>
      <c r="F43" s="154">
        <v>6</v>
      </c>
      <c r="G43" s="76">
        <v>13</v>
      </c>
      <c r="H43" s="154" t="s">
        <v>72</v>
      </c>
      <c r="I43" s="76"/>
      <c r="J43" s="154">
        <v>11</v>
      </c>
      <c r="K43" s="76">
        <v>8</v>
      </c>
      <c r="L43" s="154" t="s">
        <v>72</v>
      </c>
      <c r="M43" s="76"/>
      <c r="N43" s="153" t="s">
        <v>186</v>
      </c>
      <c r="O43" s="76"/>
      <c r="P43" s="154">
        <v>4</v>
      </c>
      <c r="Q43" s="84">
        <v>15</v>
      </c>
      <c r="R43" s="154">
        <v>9</v>
      </c>
      <c r="S43" s="76">
        <v>10</v>
      </c>
      <c r="T43" s="154">
        <v>5</v>
      </c>
      <c r="U43" s="75">
        <v>14</v>
      </c>
      <c r="V43" s="106"/>
    </row>
    <row r="44" spans="1:22" ht="12.75" hidden="1">
      <c r="A44" s="56" t="s">
        <v>12</v>
      </c>
      <c r="B44" s="32" t="s">
        <v>166</v>
      </c>
      <c r="C44" s="65" t="s">
        <v>59</v>
      </c>
      <c r="D44" s="101">
        <f t="shared" si="0"/>
        <v>1</v>
      </c>
      <c r="E44" s="77">
        <f t="shared" si="4"/>
        <v>56</v>
      </c>
      <c r="F44" s="154">
        <v>3</v>
      </c>
      <c r="G44" s="78">
        <v>16</v>
      </c>
      <c r="H44" s="154">
        <v>13</v>
      </c>
      <c r="I44" s="76">
        <v>6</v>
      </c>
      <c r="J44" s="154">
        <v>16</v>
      </c>
      <c r="K44" s="76">
        <v>3</v>
      </c>
      <c r="L44" s="154">
        <v>11</v>
      </c>
      <c r="M44" s="76">
        <v>8</v>
      </c>
      <c r="N44" s="153" t="s">
        <v>186</v>
      </c>
      <c r="O44" s="76"/>
      <c r="P44" s="154" t="s">
        <v>72</v>
      </c>
      <c r="Q44" s="84"/>
      <c r="R44" s="154">
        <v>7</v>
      </c>
      <c r="S44" s="76">
        <v>12</v>
      </c>
      <c r="T44" s="154">
        <v>8</v>
      </c>
      <c r="U44" s="75">
        <v>11</v>
      </c>
      <c r="V44" s="106"/>
    </row>
    <row r="45" spans="1:22" ht="12.75" hidden="1">
      <c r="A45" s="57" t="s">
        <v>13</v>
      </c>
      <c r="B45" s="32" t="s">
        <v>92</v>
      </c>
      <c r="C45" s="65" t="s">
        <v>59</v>
      </c>
      <c r="D45" s="101">
        <f t="shared" si="0"/>
        <v>1</v>
      </c>
      <c r="E45" s="77">
        <f t="shared" si="4"/>
        <v>38</v>
      </c>
      <c r="F45" s="154">
        <v>11</v>
      </c>
      <c r="G45" s="76">
        <v>8</v>
      </c>
      <c r="H45" s="154">
        <v>19</v>
      </c>
      <c r="I45" s="76">
        <v>1</v>
      </c>
      <c r="J45" s="154" t="s">
        <v>191</v>
      </c>
      <c r="K45" s="76"/>
      <c r="L45" s="154">
        <v>17</v>
      </c>
      <c r="M45" s="76">
        <v>2</v>
      </c>
      <c r="N45" s="154">
        <v>22</v>
      </c>
      <c r="O45" s="76"/>
      <c r="P45" s="154">
        <v>7</v>
      </c>
      <c r="Q45" s="84">
        <v>12</v>
      </c>
      <c r="R45" s="151">
        <v>14</v>
      </c>
      <c r="S45" s="76">
        <v>5</v>
      </c>
      <c r="T45" s="154">
        <v>9</v>
      </c>
      <c r="U45" s="75">
        <v>10</v>
      </c>
      <c r="V45" s="106"/>
    </row>
    <row r="46" spans="1:22" ht="12.75" hidden="1">
      <c r="A46" s="56" t="s">
        <v>14</v>
      </c>
      <c r="B46" s="32" t="s">
        <v>110</v>
      </c>
      <c r="C46" s="63" t="s">
        <v>80</v>
      </c>
      <c r="D46" s="101">
        <f t="shared" si="0"/>
        <v>1</v>
      </c>
      <c r="E46" s="77">
        <f t="shared" si="4"/>
        <v>37</v>
      </c>
      <c r="F46" s="154">
        <v>13</v>
      </c>
      <c r="G46" s="76">
        <v>6</v>
      </c>
      <c r="H46" s="154" t="s">
        <v>186</v>
      </c>
      <c r="I46" s="78"/>
      <c r="J46" s="153">
        <v>26</v>
      </c>
      <c r="K46" s="78"/>
      <c r="L46" s="153">
        <v>14</v>
      </c>
      <c r="M46" s="78">
        <v>5</v>
      </c>
      <c r="N46" s="153">
        <v>21</v>
      </c>
      <c r="O46" s="78"/>
      <c r="P46" s="153">
        <v>8</v>
      </c>
      <c r="Q46" s="85">
        <v>11</v>
      </c>
      <c r="R46" s="153">
        <v>12</v>
      </c>
      <c r="S46" s="78">
        <v>7</v>
      </c>
      <c r="T46" s="153">
        <v>11</v>
      </c>
      <c r="U46" s="79">
        <v>8</v>
      </c>
      <c r="V46" s="106"/>
    </row>
    <row r="47" spans="1:22" ht="12.75" hidden="1">
      <c r="A47" s="56" t="s">
        <v>35</v>
      </c>
      <c r="B47" s="32" t="s">
        <v>83</v>
      </c>
      <c r="C47" s="63" t="s">
        <v>49</v>
      </c>
      <c r="D47" s="101">
        <f t="shared" si="0"/>
        <v>1</v>
      </c>
      <c r="E47" s="77">
        <f t="shared" si="4"/>
        <v>36</v>
      </c>
      <c r="F47" s="154">
        <v>9</v>
      </c>
      <c r="G47" s="78">
        <v>10</v>
      </c>
      <c r="H47" s="154">
        <v>17</v>
      </c>
      <c r="I47" s="76">
        <v>2</v>
      </c>
      <c r="J47" s="153">
        <v>28</v>
      </c>
      <c r="K47" s="76"/>
      <c r="L47" s="154">
        <v>12</v>
      </c>
      <c r="M47" s="76">
        <v>7</v>
      </c>
      <c r="N47" s="154">
        <v>23</v>
      </c>
      <c r="O47" s="76"/>
      <c r="P47" s="154">
        <v>9</v>
      </c>
      <c r="Q47" s="84">
        <v>10</v>
      </c>
      <c r="R47" s="151" t="s">
        <v>186</v>
      </c>
      <c r="S47" s="76"/>
      <c r="T47" s="153">
        <v>12</v>
      </c>
      <c r="U47" s="79">
        <v>7</v>
      </c>
      <c r="V47" s="106"/>
    </row>
    <row r="48" spans="1:22" ht="12.75" hidden="1">
      <c r="A48" s="57" t="s">
        <v>39</v>
      </c>
      <c r="B48" s="32" t="s">
        <v>107</v>
      </c>
      <c r="C48" s="63" t="s">
        <v>59</v>
      </c>
      <c r="D48" s="101">
        <f t="shared" si="0"/>
        <v>1</v>
      </c>
      <c r="E48" s="77">
        <f t="shared" si="4"/>
        <v>16</v>
      </c>
      <c r="F48" s="154">
        <v>12</v>
      </c>
      <c r="G48" s="78">
        <v>7</v>
      </c>
      <c r="H48" s="154" t="s">
        <v>72</v>
      </c>
      <c r="I48" s="78"/>
      <c r="J48" s="153" t="s">
        <v>186</v>
      </c>
      <c r="K48" s="78"/>
      <c r="L48" s="153" t="s">
        <v>72</v>
      </c>
      <c r="M48" s="78"/>
      <c r="N48" s="153" t="s">
        <v>72</v>
      </c>
      <c r="O48" s="78"/>
      <c r="P48" s="153" t="s">
        <v>72</v>
      </c>
      <c r="Q48" s="85"/>
      <c r="R48" s="153">
        <v>10</v>
      </c>
      <c r="S48" s="78">
        <v>9</v>
      </c>
      <c r="T48" s="153" t="s">
        <v>72</v>
      </c>
      <c r="U48" s="79"/>
      <c r="V48" s="109"/>
    </row>
    <row r="49" spans="1:22" ht="12.75" hidden="1">
      <c r="A49" s="56" t="s">
        <v>38</v>
      </c>
      <c r="B49" s="31" t="s">
        <v>180</v>
      </c>
      <c r="C49" s="63" t="s">
        <v>59</v>
      </c>
      <c r="D49" s="101"/>
      <c r="E49" s="77">
        <f t="shared" si="4"/>
        <v>12</v>
      </c>
      <c r="F49" s="154" t="s">
        <v>72</v>
      </c>
      <c r="G49" s="78"/>
      <c r="H49" s="154" t="s">
        <v>72</v>
      </c>
      <c r="I49" s="78"/>
      <c r="J49" s="153" t="s">
        <v>186</v>
      </c>
      <c r="K49" s="78"/>
      <c r="L49" s="153" t="s">
        <v>72</v>
      </c>
      <c r="M49" s="78"/>
      <c r="N49" s="153" t="s">
        <v>72</v>
      </c>
      <c r="O49" s="78"/>
      <c r="P49" s="153" t="s">
        <v>72</v>
      </c>
      <c r="Q49" s="85"/>
      <c r="R49" s="153" t="s">
        <v>72</v>
      </c>
      <c r="S49" s="78"/>
      <c r="T49" s="153">
        <v>7</v>
      </c>
      <c r="U49" s="79">
        <v>12</v>
      </c>
      <c r="V49" s="109"/>
    </row>
    <row r="50" spans="1:22" ht="12.75" hidden="1">
      <c r="A50" s="56" t="s">
        <v>40</v>
      </c>
      <c r="B50" s="31" t="s">
        <v>167</v>
      </c>
      <c r="C50" s="63" t="s">
        <v>15</v>
      </c>
      <c r="D50" s="101">
        <f>COUNTIF(F50:U50,"*)")</f>
        <v>1</v>
      </c>
      <c r="E50" s="77">
        <f t="shared" si="4"/>
        <v>6</v>
      </c>
      <c r="F50" s="154" t="s">
        <v>72</v>
      </c>
      <c r="G50" s="78"/>
      <c r="H50" s="154" t="s">
        <v>72</v>
      </c>
      <c r="I50" s="78"/>
      <c r="J50" s="153" t="s">
        <v>186</v>
      </c>
      <c r="K50" s="78"/>
      <c r="L50" s="153">
        <v>13</v>
      </c>
      <c r="M50" s="78">
        <v>6</v>
      </c>
      <c r="N50" s="153" t="s">
        <v>72</v>
      </c>
      <c r="O50" s="78"/>
      <c r="P50" s="153" t="s">
        <v>72</v>
      </c>
      <c r="Q50" s="85"/>
      <c r="R50" s="153" t="s">
        <v>72</v>
      </c>
      <c r="S50" s="78"/>
      <c r="T50" s="153" t="s">
        <v>72</v>
      </c>
      <c r="U50" s="79"/>
      <c r="V50" s="109"/>
    </row>
    <row r="51" spans="1:22" ht="12.75" hidden="1">
      <c r="A51" s="57" t="s">
        <v>41</v>
      </c>
      <c r="B51" s="31" t="s">
        <v>108</v>
      </c>
      <c r="C51" s="63" t="s">
        <v>177</v>
      </c>
      <c r="D51" s="101">
        <f>COUNTIF(F51:U51,"*)")</f>
        <v>1</v>
      </c>
      <c r="E51" s="77">
        <f t="shared" si="4"/>
        <v>5</v>
      </c>
      <c r="F51" s="153">
        <v>14</v>
      </c>
      <c r="G51" s="78">
        <v>5</v>
      </c>
      <c r="H51" s="153" t="s">
        <v>72</v>
      </c>
      <c r="I51" s="78"/>
      <c r="J51" s="153" t="s">
        <v>186</v>
      </c>
      <c r="K51" s="78"/>
      <c r="L51" s="153" t="s">
        <v>72</v>
      </c>
      <c r="M51" s="78"/>
      <c r="N51" s="153" t="s">
        <v>72</v>
      </c>
      <c r="O51" s="78"/>
      <c r="P51" s="153" t="s">
        <v>72</v>
      </c>
      <c r="Q51" s="85"/>
      <c r="R51" s="153" t="s">
        <v>72</v>
      </c>
      <c r="S51" s="78"/>
      <c r="T51" s="153" t="s">
        <v>72</v>
      </c>
      <c r="U51" s="79"/>
      <c r="V51" s="109"/>
    </row>
    <row r="52" spans="1:22" ht="12.75" hidden="1">
      <c r="A52" s="56" t="s">
        <v>42</v>
      </c>
      <c r="B52" s="34" t="s">
        <v>109</v>
      </c>
      <c r="C52" s="65" t="s">
        <v>76</v>
      </c>
      <c r="D52" s="101">
        <f aca="true" t="shared" si="5" ref="D52:D60">COUNTIF(F52:U52,"*)")</f>
        <v>1</v>
      </c>
      <c r="E52" s="77">
        <f t="shared" si="4"/>
        <v>4</v>
      </c>
      <c r="F52" s="153">
        <v>15</v>
      </c>
      <c r="G52" s="78">
        <v>4</v>
      </c>
      <c r="H52" s="154" t="s">
        <v>72</v>
      </c>
      <c r="I52" s="78"/>
      <c r="J52" s="153" t="s">
        <v>186</v>
      </c>
      <c r="K52" s="78"/>
      <c r="L52" s="153" t="s">
        <v>72</v>
      </c>
      <c r="M52" s="78"/>
      <c r="N52" s="153" t="s">
        <v>72</v>
      </c>
      <c r="O52" s="76"/>
      <c r="P52" s="153" t="s">
        <v>72</v>
      </c>
      <c r="Q52" s="85"/>
      <c r="R52" s="153" t="s">
        <v>72</v>
      </c>
      <c r="S52" s="78"/>
      <c r="T52" s="153" t="s">
        <v>72</v>
      </c>
      <c r="U52" s="79"/>
      <c r="V52" s="109"/>
    </row>
    <row r="53" spans="1:22" s="29" customFormat="1" ht="12.75" hidden="1">
      <c r="A53" s="56" t="s">
        <v>43</v>
      </c>
      <c r="B53" s="32" t="s">
        <v>171</v>
      </c>
      <c r="C53" s="83" t="s">
        <v>59</v>
      </c>
      <c r="D53" s="101">
        <f t="shared" si="5"/>
        <v>1</v>
      </c>
      <c r="E53" s="77">
        <f t="shared" si="4"/>
        <v>4</v>
      </c>
      <c r="F53" s="154" t="s">
        <v>72</v>
      </c>
      <c r="G53" s="78"/>
      <c r="H53" s="150" t="s">
        <v>72</v>
      </c>
      <c r="I53" s="78"/>
      <c r="J53" s="153" t="s">
        <v>186</v>
      </c>
      <c r="K53" s="78"/>
      <c r="L53" s="153" t="s">
        <v>72</v>
      </c>
      <c r="M53" s="78"/>
      <c r="N53" s="153">
        <v>15</v>
      </c>
      <c r="O53" s="86">
        <v>4</v>
      </c>
      <c r="P53" s="154" t="s">
        <v>72</v>
      </c>
      <c r="Q53" s="85"/>
      <c r="R53" s="153" t="s">
        <v>72</v>
      </c>
      <c r="S53" s="78"/>
      <c r="T53" s="153" t="s">
        <v>72</v>
      </c>
      <c r="U53" s="87"/>
      <c r="V53" s="109"/>
    </row>
    <row r="54" spans="1:22" s="29" customFormat="1" ht="12.75" hidden="1">
      <c r="A54" s="56" t="s">
        <v>44</v>
      </c>
      <c r="B54" s="32" t="s">
        <v>168</v>
      </c>
      <c r="C54" s="65" t="s">
        <v>15</v>
      </c>
      <c r="D54" s="101">
        <f t="shared" si="5"/>
        <v>1</v>
      </c>
      <c r="E54" s="77">
        <f t="shared" si="4"/>
        <v>3</v>
      </c>
      <c r="F54" s="154" t="s">
        <v>72</v>
      </c>
      <c r="G54" s="78"/>
      <c r="H54" s="153" t="s">
        <v>72</v>
      </c>
      <c r="I54" s="87"/>
      <c r="J54" s="153" t="s">
        <v>186</v>
      </c>
      <c r="K54" s="87"/>
      <c r="L54" s="188">
        <v>16</v>
      </c>
      <c r="M54" s="87">
        <v>3</v>
      </c>
      <c r="N54" s="154" t="s">
        <v>72</v>
      </c>
      <c r="O54" s="87"/>
      <c r="P54" s="189" t="s">
        <v>72</v>
      </c>
      <c r="Q54" s="88"/>
      <c r="R54" s="159" t="s">
        <v>72</v>
      </c>
      <c r="S54" s="89"/>
      <c r="T54" s="153" t="s">
        <v>72</v>
      </c>
      <c r="U54" s="87"/>
      <c r="V54" s="106"/>
    </row>
    <row r="55" spans="1:22" s="29" customFormat="1" ht="12.75" hidden="1">
      <c r="A55" s="57" t="s">
        <v>45</v>
      </c>
      <c r="B55" s="32" t="s">
        <v>136</v>
      </c>
      <c r="C55" s="65" t="s">
        <v>177</v>
      </c>
      <c r="D55" s="101">
        <f t="shared" si="5"/>
        <v>1</v>
      </c>
      <c r="E55" s="77">
        <f t="shared" si="4"/>
        <v>0</v>
      </c>
      <c r="F55" s="154" t="s">
        <v>72</v>
      </c>
      <c r="G55" s="78"/>
      <c r="H55" s="153" t="s">
        <v>186</v>
      </c>
      <c r="I55" s="87"/>
      <c r="J55" s="154">
        <v>24</v>
      </c>
      <c r="K55" s="87"/>
      <c r="L55" s="188" t="s">
        <v>72</v>
      </c>
      <c r="M55" s="87"/>
      <c r="N55" s="154" t="s">
        <v>72</v>
      </c>
      <c r="O55" s="87"/>
      <c r="P55" s="189" t="s">
        <v>72</v>
      </c>
      <c r="Q55" s="88"/>
      <c r="R55" s="159" t="s">
        <v>72</v>
      </c>
      <c r="S55" s="89"/>
      <c r="T55" s="153" t="s">
        <v>72</v>
      </c>
      <c r="U55" s="87"/>
      <c r="V55" s="106"/>
    </row>
    <row r="56" spans="1:22" s="29" customFormat="1" ht="12.75" hidden="1">
      <c r="A56" s="56" t="s">
        <v>46</v>
      </c>
      <c r="B56" s="32" t="s">
        <v>137</v>
      </c>
      <c r="C56" s="65" t="s">
        <v>0</v>
      </c>
      <c r="D56" s="101">
        <f t="shared" si="5"/>
        <v>1</v>
      </c>
      <c r="E56" s="77">
        <f t="shared" si="4"/>
        <v>0</v>
      </c>
      <c r="F56" s="154" t="s">
        <v>72</v>
      </c>
      <c r="G56" s="78"/>
      <c r="H56" s="153" t="s">
        <v>186</v>
      </c>
      <c r="I56" s="87"/>
      <c r="J56" s="154">
        <v>30</v>
      </c>
      <c r="K56" s="87"/>
      <c r="L56" s="188" t="s">
        <v>72</v>
      </c>
      <c r="M56" s="87"/>
      <c r="N56" s="154" t="s">
        <v>72</v>
      </c>
      <c r="O56" s="87"/>
      <c r="P56" s="189" t="s">
        <v>72</v>
      </c>
      <c r="Q56" s="88"/>
      <c r="R56" s="159" t="s">
        <v>72</v>
      </c>
      <c r="S56" s="89"/>
      <c r="T56" s="153" t="s">
        <v>72</v>
      </c>
      <c r="U56" s="87"/>
      <c r="V56" s="106"/>
    </row>
    <row r="57" spans="1:22" s="29" customFormat="1" ht="12.75" hidden="1">
      <c r="A57" s="56" t="s">
        <v>47</v>
      </c>
      <c r="B57" s="32" t="s">
        <v>138</v>
      </c>
      <c r="C57" s="65" t="s">
        <v>0</v>
      </c>
      <c r="D57" s="101">
        <f t="shared" si="5"/>
        <v>1</v>
      </c>
      <c r="E57" s="48">
        <f t="shared" si="4"/>
        <v>0</v>
      </c>
      <c r="F57" s="154" t="s">
        <v>72</v>
      </c>
      <c r="G57" s="171"/>
      <c r="H57" s="154" t="s">
        <v>186</v>
      </c>
      <c r="I57" s="173"/>
      <c r="J57" s="154">
        <v>31</v>
      </c>
      <c r="K57" s="173"/>
      <c r="L57" s="188" t="s">
        <v>72</v>
      </c>
      <c r="M57" s="173"/>
      <c r="N57" s="154" t="s">
        <v>72</v>
      </c>
      <c r="O57" s="173"/>
      <c r="P57" s="189" t="s">
        <v>72</v>
      </c>
      <c r="Q57" s="174"/>
      <c r="R57" s="159" t="s">
        <v>72</v>
      </c>
      <c r="S57" s="175"/>
      <c r="T57" s="153" t="s">
        <v>72</v>
      </c>
      <c r="U57" s="173"/>
      <c r="V57" s="106"/>
    </row>
    <row r="58" spans="1:22" ht="12.75" hidden="1">
      <c r="A58" s="56" t="s">
        <v>58</v>
      </c>
      <c r="B58" s="32" t="s">
        <v>139</v>
      </c>
      <c r="C58" s="65" t="s">
        <v>177</v>
      </c>
      <c r="D58" s="101">
        <f t="shared" si="5"/>
        <v>1</v>
      </c>
      <c r="E58" s="48">
        <f t="shared" si="4"/>
        <v>0</v>
      </c>
      <c r="F58" s="154" t="s">
        <v>72</v>
      </c>
      <c r="G58" s="176"/>
      <c r="H58" s="159" t="s">
        <v>186</v>
      </c>
      <c r="I58" s="176"/>
      <c r="J58" s="154">
        <v>34</v>
      </c>
      <c r="K58" s="176"/>
      <c r="L58" s="188" t="s">
        <v>72</v>
      </c>
      <c r="M58" s="175"/>
      <c r="N58" s="154" t="s">
        <v>72</v>
      </c>
      <c r="O58" s="176"/>
      <c r="P58" s="189" t="s">
        <v>72</v>
      </c>
      <c r="Q58" s="177"/>
      <c r="R58" s="154" t="s">
        <v>72</v>
      </c>
      <c r="S58" s="175"/>
      <c r="T58" s="154" t="s">
        <v>72</v>
      </c>
      <c r="U58" s="178"/>
      <c r="V58" s="106"/>
    </row>
    <row r="59" spans="1:22" ht="12.75" hidden="1">
      <c r="A59" s="57" t="s">
        <v>21</v>
      </c>
      <c r="B59" s="32" t="s">
        <v>140</v>
      </c>
      <c r="C59" s="65" t="s">
        <v>0</v>
      </c>
      <c r="D59" s="101">
        <f t="shared" si="5"/>
        <v>1</v>
      </c>
      <c r="E59" s="48">
        <f t="shared" si="4"/>
        <v>0</v>
      </c>
      <c r="F59" s="154" t="s">
        <v>72</v>
      </c>
      <c r="G59" s="176"/>
      <c r="H59" s="159" t="s">
        <v>186</v>
      </c>
      <c r="I59" s="176"/>
      <c r="J59" s="154">
        <v>42</v>
      </c>
      <c r="K59" s="176"/>
      <c r="L59" s="154" t="s">
        <v>72</v>
      </c>
      <c r="M59" s="176"/>
      <c r="N59" s="154" t="s">
        <v>72</v>
      </c>
      <c r="O59" s="176"/>
      <c r="P59" s="154" t="s">
        <v>72</v>
      </c>
      <c r="Q59" s="177"/>
      <c r="R59" s="154" t="s">
        <v>72</v>
      </c>
      <c r="S59" s="176"/>
      <c r="T59" s="154" t="s">
        <v>72</v>
      </c>
      <c r="U59" s="178"/>
      <c r="V59" s="106"/>
    </row>
    <row r="60" spans="1:22" ht="12.75" hidden="1">
      <c r="A60" s="57" t="s">
        <v>22</v>
      </c>
      <c r="B60" s="38" t="s">
        <v>172</v>
      </c>
      <c r="C60" s="83" t="s">
        <v>59</v>
      </c>
      <c r="D60" s="101">
        <f t="shared" si="5"/>
        <v>1</v>
      </c>
      <c r="E60" s="48">
        <f t="shared" si="4"/>
        <v>0</v>
      </c>
      <c r="F60" s="151" t="s">
        <v>72</v>
      </c>
      <c r="G60" s="179"/>
      <c r="H60" s="161" t="s">
        <v>186</v>
      </c>
      <c r="I60" s="179"/>
      <c r="J60" s="151" t="s">
        <v>72</v>
      </c>
      <c r="K60" s="179"/>
      <c r="L60" s="151" t="s">
        <v>72</v>
      </c>
      <c r="M60" s="179"/>
      <c r="N60" s="151">
        <v>58</v>
      </c>
      <c r="O60" s="179"/>
      <c r="P60" s="151" t="s">
        <v>72</v>
      </c>
      <c r="Q60" s="180"/>
      <c r="R60" s="151" t="s">
        <v>72</v>
      </c>
      <c r="S60" s="179"/>
      <c r="T60" s="151" t="s">
        <v>72</v>
      </c>
      <c r="U60" s="181"/>
      <c r="V60" s="108"/>
    </row>
    <row r="61" spans="1:22" ht="12.75" hidden="1">
      <c r="A61" s="57"/>
      <c r="B61" s="59"/>
      <c r="C61" s="58"/>
      <c r="D61" s="144"/>
      <c r="E61" s="49"/>
      <c r="F61" s="163"/>
      <c r="G61" s="182"/>
      <c r="H61" s="162"/>
      <c r="I61" s="182"/>
      <c r="J61" s="163"/>
      <c r="K61" s="182"/>
      <c r="L61" s="163"/>
      <c r="M61" s="182"/>
      <c r="N61" s="163"/>
      <c r="O61" s="182"/>
      <c r="P61" s="163"/>
      <c r="Q61" s="183"/>
      <c r="R61" s="163"/>
      <c r="S61" s="182"/>
      <c r="T61" s="163"/>
      <c r="U61" s="184"/>
      <c r="V61" s="110"/>
    </row>
    <row r="62" spans="1:22" ht="37.5" customHeight="1">
      <c r="A62" s="1"/>
      <c r="B62" s="204" t="s">
        <v>153</v>
      </c>
      <c r="C62" s="205"/>
      <c r="D62" s="142">
        <f aca="true" t="shared" si="6" ref="D62:D67">COUNTIF(F62:U62,"*)")</f>
        <v>0</v>
      </c>
      <c r="E62" s="62" t="s">
        <v>161</v>
      </c>
      <c r="F62" s="156" t="s">
        <v>4</v>
      </c>
      <c r="G62" s="60" t="s">
        <v>5</v>
      </c>
      <c r="H62" s="156" t="s">
        <v>4</v>
      </c>
      <c r="I62" s="60" t="s">
        <v>5</v>
      </c>
      <c r="J62" s="156" t="s">
        <v>4</v>
      </c>
      <c r="K62" s="60" t="s">
        <v>5</v>
      </c>
      <c r="L62" s="156" t="s">
        <v>4</v>
      </c>
      <c r="M62" s="60" t="s">
        <v>5</v>
      </c>
      <c r="N62" s="156" t="s">
        <v>4</v>
      </c>
      <c r="O62" s="60" t="s">
        <v>5</v>
      </c>
      <c r="P62" s="156" t="s">
        <v>4</v>
      </c>
      <c r="Q62" s="60" t="s">
        <v>5</v>
      </c>
      <c r="R62" s="156" t="s">
        <v>4</v>
      </c>
      <c r="S62" s="60" t="s">
        <v>5</v>
      </c>
      <c r="T62" s="156" t="s">
        <v>4</v>
      </c>
      <c r="U62" s="61" t="s">
        <v>5</v>
      </c>
      <c r="V62" s="107">
        <f>X62+Y62</f>
        <v>0</v>
      </c>
    </row>
    <row r="63" spans="1:22" ht="12.75">
      <c r="A63" s="56" t="s">
        <v>6</v>
      </c>
      <c r="B63" s="37" t="s">
        <v>85</v>
      </c>
      <c r="C63" s="90" t="s">
        <v>59</v>
      </c>
      <c r="D63" s="102">
        <f t="shared" si="6"/>
        <v>1</v>
      </c>
      <c r="E63" s="91">
        <f>SUM(G63+I63+K63+M63+O63+Q63+S63+U63)</f>
        <v>51</v>
      </c>
      <c r="F63" s="157">
        <v>1</v>
      </c>
      <c r="G63" s="70">
        <v>9</v>
      </c>
      <c r="H63" s="157" t="s">
        <v>72</v>
      </c>
      <c r="I63" s="70"/>
      <c r="J63" s="157" t="s">
        <v>186</v>
      </c>
      <c r="K63" s="70"/>
      <c r="L63" s="157">
        <v>7</v>
      </c>
      <c r="M63" s="70">
        <v>6</v>
      </c>
      <c r="N63" s="157">
        <v>9</v>
      </c>
      <c r="O63" s="70">
        <v>20</v>
      </c>
      <c r="P63" s="157" t="s">
        <v>72</v>
      </c>
      <c r="Q63" s="70"/>
      <c r="R63" s="157">
        <v>12</v>
      </c>
      <c r="S63" s="70">
        <v>7</v>
      </c>
      <c r="T63" s="157">
        <v>2</v>
      </c>
      <c r="U63" s="72">
        <v>9</v>
      </c>
      <c r="V63" s="105"/>
    </row>
    <row r="64" spans="1:22" ht="12.75">
      <c r="A64" s="56" t="s">
        <v>7</v>
      </c>
      <c r="B64" s="32" t="s">
        <v>169</v>
      </c>
      <c r="C64" s="65" t="s">
        <v>165</v>
      </c>
      <c r="D64" s="143">
        <f t="shared" si="6"/>
        <v>1</v>
      </c>
      <c r="E64" s="77">
        <f>SUM(G64+I64+K64+M64+O64+Q64+S64+U64)</f>
        <v>27</v>
      </c>
      <c r="F64" s="154" t="s">
        <v>72</v>
      </c>
      <c r="G64" s="76"/>
      <c r="H64" s="154" t="s">
        <v>72</v>
      </c>
      <c r="I64" s="76"/>
      <c r="J64" s="151" t="s">
        <v>186</v>
      </c>
      <c r="K64" s="76"/>
      <c r="L64" s="154">
        <v>6</v>
      </c>
      <c r="M64" s="76">
        <v>7</v>
      </c>
      <c r="N64" s="154">
        <v>6</v>
      </c>
      <c r="O64" s="76">
        <v>13</v>
      </c>
      <c r="P64" s="154" t="s">
        <v>72</v>
      </c>
      <c r="Q64" s="76"/>
      <c r="R64" s="154" t="s">
        <v>72</v>
      </c>
      <c r="S64" s="76"/>
      <c r="T64" s="154">
        <v>3</v>
      </c>
      <c r="U64" s="75">
        <v>7</v>
      </c>
      <c r="V64" s="106"/>
    </row>
    <row r="65" spans="1:22" ht="12.75">
      <c r="A65" s="56" t="s">
        <v>8</v>
      </c>
      <c r="B65" s="32" t="s">
        <v>141</v>
      </c>
      <c r="C65" s="65" t="s">
        <v>0</v>
      </c>
      <c r="D65" s="143">
        <f t="shared" si="6"/>
        <v>1</v>
      </c>
      <c r="E65" s="77">
        <f>SUM(G65+I65+K65+M65+O65+Q65+S65+U65)</f>
        <v>8</v>
      </c>
      <c r="F65" s="154" t="s">
        <v>72</v>
      </c>
      <c r="G65" s="76"/>
      <c r="H65" s="154" t="s">
        <v>186</v>
      </c>
      <c r="I65" s="76"/>
      <c r="J65" s="154">
        <v>11</v>
      </c>
      <c r="K65" s="76">
        <v>8</v>
      </c>
      <c r="L65" s="154" t="s">
        <v>72</v>
      </c>
      <c r="M65" s="76"/>
      <c r="N65" s="154" t="s">
        <v>72</v>
      </c>
      <c r="O65" s="76"/>
      <c r="P65" s="154" t="s">
        <v>72</v>
      </c>
      <c r="Q65" s="76"/>
      <c r="R65" s="154" t="s">
        <v>72</v>
      </c>
      <c r="S65" s="76"/>
      <c r="T65" s="154" t="s">
        <v>72</v>
      </c>
      <c r="U65" s="75"/>
      <c r="V65" s="106"/>
    </row>
    <row r="66" spans="1:22" ht="12.75">
      <c r="A66" s="56" t="s">
        <v>9</v>
      </c>
      <c r="B66" s="32" t="s">
        <v>173</v>
      </c>
      <c r="C66" s="65" t="s">
        <v>59</v>
      </c>
      <c r="D66" s="143">
        <f t="shared" si="6"/>
        <v>1</v>
      </c>
      <c r="E66" s="77">
        <f>SUM(G66+I66+K66+M66+O66+Q66+S66+U66)</f>
        <v>7</v>
      </c>
      <c r="F66" s="154" t="s">
        <v>72</v>
      </c>
      <c r="G66" s="76"/>
      <c r="H66" s="154" t="s">
        <v>186</v>
      </c>
      <c r="I66" s="76"/>
      <c r="J66" s="154" t="s">
        <v>72</v>
      </c>
      <c r="K66" s="76"/>
      <c r="L66" s="154" t="s">
        <v>72</v>
      </c>
      <c r="M66" s="76"/>
      <c r="N66" s="154">
        <v>12</v>
      </c>
      <c r="O66" s="76">
        <v>7</v>
      </c>
      <c r="P66" s="154" t="s">
        <v>72</v>
      </c>
      <c r="Q66" s="76"/>
      <c r="R66" s="154" t="s">
        <v>72</v>
      </c>
      <c r="S66" s="76"/>
      <c r="T66" s="154" t="s">
        <v>72</v>
      </c>
      <c r="U66" s="75"/>
      <c r="V66" s="106"/>
    </row>
    <row r="67" spans="1:22" ht="12.75">
      <c r="A67" s="56"/>
      <c r="B67" s="45"/>
      <c r="C67" s="41"/>
      <c r="D67" s="141">
        <f t="shared" si="6"/>
        <v>0</v>
      </c>
      <c r="E67" s="50">
        <f>SUM(G67+I67+K67+M67+O67+Q67+S67+U67)</f>
        <v>0</v>
      </c>
      <c r="F67" s="155"/>
      <c r="G67" s="167"/>
      <c r="H67" s="155"/>
      <c r="I67" s="167"/>
      <c r="J67" s="155"/>
      <c r="K67" s="167"/>
      <c r="L67" s="155"/>
      <c r="M67" s="167"/>
      <c r="N67" s="155"/>
      <c r="O67" s="167"/>
      <c r="P67" s="155"/>
      <c r="Q67" s="167"/>
      <c r="R67" s="155"/>
      <c r="S67" s="167"/>
      <c r="T67" s="155"/>
      <c r="U67" s="169"/>
      <c r="V67" s="115"/>
    </row>
    <row r="68" spans="1:22" ht="36.75" customHeight="1">
      <c r="A68" s="28"/>
      <c r="B68" s="212" t="s">
        <v>154</v>
      </c>
      <c r="C68" s="213"/>
      <c r="D68" s="145"/>
      <c r="E68" s="127" t="s">
        <v>161</v>
      </c>
      <c r="F68" s="158" t="s">
        <v>4</v>
      </c>
      <c r="G68" s="128" t="s">
        <v>5</v>
      </c>
      <c r="H68" s="158" t="s">
        <v>4</v>
      </c>
      <c r="I68" s="128" t="s">
        <v>5</v>
      </c>
      <c r="J68" s="158" t="s">
        <v>4</v>
      </c>
      <c r="K68" s="128" t="s">
        <v>5</v>
      </c>
      <c r="L68" s="158" t="s">
        <v>4</v>
      </c>
      <c r="M68" s="128" t="s">
        <v>5</v>
      </c>
      <c r="N68" s="158" t="s">
        <v>4</v>
      </c>
      <c r="O68" s="128" t="s">
        <v>5</v>
      </c>
      <c r="P68" s="158" t="s">
        <v>4</v>
      </c>
      <c r="Q68" s="128" t="s">
        <v>5</v>
      </c>
      <c r="R68" s="158" t="s">
        <v>4</v>
      </c>
      <c r="S68" s="128" t="s">
        <v>5</v>
      </c>
      <c r="T68" s="158" t="s">
        <v>4</v>
      </c>
      <c r="U68" s="129" t="s">
        <v>5</v>
      </c>
      <c r="V68" s="110"/>
    </row>
    <row r="69" spans="1:22" ht="12.75">
      <c r="A69" s="56" t="s">
        <v>6</v>
      </c>
      <c r="B69" s="38" t="s">
        <v>86</v>
      </c>
      <c r="C69" s="64" t="s">
        <v>59</v>
      </c>
      <c r="D69" s="101">
        <f aca="true" t="shared" si="7" ref="D69:D100">COUNTIF(F69:U69,"*)")</f>
        <v>1</v>
      </c>
      <c r="E69" s="80">
        <f>SUM(G69+I69+K69+M69+O69+Q69+S69+U69)</f>
        <v>68</v>
      </c>
      <c r="F69" s="151">
        <v>2</v>
      </c>
      <c r="G69" s="81">
        <v>13</v>
      </c>
      <c r="H69" s="151">
        <v>5</v>
      </c>
      <c r="I69" s="81">
        <v>14</v>
      </c>
      <c r="J69" s="151" t="s">
        <v>192</v>
      </c>
      <c r="K69" s="81"/>
      <c r="L69" s="151">
        <v>14</v>
      </c>
      <c r="M69" s="81">
        <v>5</v>
      </c>
      <c r="N69" s="151">
        <v>13</v>
      </c>
      <c r="O69" s="81">
        <v>6</v>
      </c>
      <c r="P69" s="151">
        <v>3</v>
      </c>
      <c r="Q69" s="81">
        <v>9</v>
      </c>
      <c r="R69" s="151">
        <v>18</v>
      </c>
      <c r="S69" s="81">
        <v>1</v>
      </c>
      <c r="T69" s="151">
        <v>1</v>
      </c>
      <c r="U69" s="82">
        <v>20</v>
      </c>
      <c r="V69" s="108">
        <v>1</v>
      </c>
    </row>
    <row r="70" spans="1:22" ht="12.75">
      <c r="A70" s="56" t="s">
        <v>7</v>
      </c>
      <c r="B70" s="32" t="s">
        <v>87</v>
      </c>
      <c r="C70" s="64" t="s">
        <v>15</v>
      </c>
      <c r="D70" s="101">
        <f t="shared" si="7"/>
        <v>1</v>
      </c>
      <c r="E70" s="77">
        <f aca="true" t="shared" si="8" ref="E70:E80">SUM(G70+I70+K70+M70+O70+Q70+S70+U70)</f>
        <v>60</v>
      </c>
      <c r="F70" s="154">
        <v>5</v>
      </c>
      <c r="G70" s="76">
        <v>8</v>
      </c>
      <c r="H70" s="151">
        <v>6</v>
      </c>
      <c r="I70" s="76">
        <v>13</v>
      </c>
      <c r="J70" s="154" t="s">
        <v>72</v>
      </c>
      <c r="K70" s="76"/>
      <c r="L70" s="154">
        <v>12</v>
      </c>
      <c r="M70" s="76">
        <v>7</v>
      </c>
      <c r="N70" s="154" t="s">
        <v>186</v>
      </c>
      <c r="O70" s="76"/>
      <c r="P70" s="154">
        <v>1</v>
      </c>
      <c r="Q70" s="76">
        <v>13</v>
      </c>
      <c r="R70" s="151">
        <v>19</v>
      </c>
      <c r="S70" s="76">
        <v>1</v>
      </c>
      <c r="T70" s="151">
        <v>2</v>
      </c>
      <c r="U70" s="82">
        <v>18</v>
      </c>
      <c r="V70" s="106"/>
    </row>
    <row r="71" spans="1:22" ht="12.75">
      <c r="A71" s="56" t="s">
        <v>8</v>
      </c>
      <c r="B71" s="32" t="s">
        <v>112</v>
      </c>
      <c r="C71" s="63" t="s">
        <v>76</v>
      </c>
      <c r="D71" s="101">
        <f t="shared" si="7"/>
        <v>1</v>
      </c>
      <c r="E71" s="77">
        <f t="shared" si="8"/>
        <v>47</v>
      </c>
      <c r="F71" s="154">
        <v>6</v>
      </c>
      <c r="G71" s="76">
        <v>7</v>
      </c>
      <c r="H71" s="151">
        <v>12</v>
      </c>
      <c r="I71" s="76">
        <v>7</v>
      </c>
      <c r="J71" s="154" t="s">
        <v>190</v>
      </c>
      <c r="K71" s="76"/>
      <c r="L71" s="154">
        <v>16</v>
      </c>
      <c r="M71" s="76">
        <v>3</v>
      </c>
      <c r="N71" s="154">
        <v>24</v>
      </c>
      <c r="O71" s="76"/>
      <c r="P71" s="154">
        <v>2</v>
      </c>
      <c r="Q71" s="76">
        <v>11</v>
      </c>
      <c r="R71" s="151">
        <v>16</v>
      </c>
      <c r="S71" s="76">
        <v>3</v>
      </c>
      <c r="T71" s="151">
        <v>3</v>
      </c>
      <c r="U71" s="82">
        <v>16</v>
      </c>
      <c r="V71" s="106"/>
    </row>
    <row r="72" spans="1:22" ht="12.75">
      <c r="A72" s="56" t="s">
        <v>9</v>
      </c>
      <c r="B72" s="32" t="s">
        <v>61</v>
      </c>
      <c r="C72" s="65" t="s">
        <v>177</v>
      </c>
      <c r="D72" s="101">
        <f t="shared" si="7"/>
        <v>1</v>
      </c>
      <c r="E72" s="77">
        <f t="shared" si="8"/>
        <v>40</v>
      </c>
      <c r="F72" s="154">
        <v>3</v>
      </c>
      <c r="G72" s="76">
        <v>11</v>
      </c>
      <c r="H72" s="151">
        <v>10</v>
      </c>
      <c r="I72" s="76">
        <v>9</v>
      </c>
      <c r="J72" s="154">
        <v>21</v>
      </c>
      <c r="K72" s="76"/>
      <c r="L72" s="154" t="s">
        <v>186</v>
      </c>
      <c r="M72" s="76"/>
      <c r="N72" s="154">
        <v>21</v>
      </c>
      <c r="O72" s="76"/>
      <c r="P72" s="154">
        <v>5</v>
      </c>
      <c r="Q72" s="76">
        <v>7</v>
      </c>
      <c r="R72" s="151">
        <v>22</v>
      </c>
      <c r="S72" s="76"/>
      <c r="T72" s="151">
        <v>6</v>
      </c>
      <c r="U72" s="82">
        <v>13</v>
      </c>
      <c r="V72" s="106"/>
    </row>
    <row r="73" spans="1:22" ht="12.75">
      <c r="A73" s="56" t="s">
        <v>10</v>
      </c>
      <c r="B73" s="32" t="s">
        <v>111</v>
      </c>
      <c r="C73" s="65" t="s">
        <v>80</v>
      </c>
      <c r="D73" s="101">
        <f t="shared" si="7"/>
        <v>0</v>
      </c>
      <c r="E73" s="77">
        <f t="shared" si="8"/>
        <v>32</v>
      </c>
      <c r="F73" s="154">
        <v>4</v>
      </c>
      <c r="G73" s="76">
        <v>9</v>
      </c>
      <c r="H73" s="151" t="s">
        <v>72</v>
      </c>
      <c r="I73" s="76"/>
      <c r="J73" s="154">
        <v>25</v>
      </c>
      <c r="K73" s="76"/>
      <c r="L73" s="154">
        <v>17</v>
      </c>
      <c r="M73" s="76">
        <v>2</v>
      </c>
      <c r="N73" s="154">
        <v>27</v>
      </c>
      <c r="O73" s="76"/>
      <c r="P73" s="154">
        <v>4</v>
      </c>
      <c r="Q73" s="76">
        <v>7</v>
      </c>
      <c r="R73" s="151">
        <v>21</v>
      </c>
      <c r="S73" s="76"/>
      <c r="T73" s="151">
        <v>5</v>
      </c>
      <c r="U73" s="82">
        <v>14</v>
      </c>
      <c r="V73" s="106"/>
    </row>
    <row r="74" spans="1:22" ht="12.75">
      <c r="A74" s="56" t="s">
        <v>11</v>
      </c>
      <c r="B74" s="32" t="s">
        <v>60</v>
      </c>
      <c r="C74" s="63" t="s">
        <v>49</v>
      </c>
      <c r="D74" s="101">
        <f t="shared" si="7"/>
        <v>1</v>
      </c>
      <c r="E74" s="77">
        <f t="shared" si="8"/>
        <v>27</v>
      </c>
      <c r="F74" s="154">
        <v>1</v>
      </c>
      <c r="G74" s="76">
        <v>15</v>
      </c>
      <c r="H74" s="151">
        <v>7</v>
      </c>
      <c r="I74" s="76">
        <v>12</v>
      </c>
      <c r="J74" s="154">
        <v>24</v>
      </c>
      <c r="K74" s="76"/>
      <c r="L74" s="154" t="s">
        <v>186</v>
      </c>
      <c r="M74" s="76"/>
      <c r="N74" s="154" t="s">
        <v>72</v>
      </c>
      <c r="O74" s="76"/>
      <c r="P74" s="154" t="s">
        <v>72</v>
      </c>
      <c r="Q74" s="76"/>
      <c r="R74" s="151" t="s">
        <v>72</v>
      </c>
      <c r="S74" s="76"/>
      <c r="T74" s="151" t="s">
        <v>72</v>
      </c>
      <c r="U74" s="82"/>
      <c r="V74" s="106"/>
    </row>
    <row r="75" spans="1:22" ht="12.75">
      <c r="A75" s="56" t="s">
        <v>12</v>
      </c>
      <c r="B75" s="32" t="s">
        <v>62</v>
      </c>
      <c r="C75" s="65" t="s">
        <v>177</v>
      </c>
      <c r="D75" s="101">
        <f t="shared" si="7"/>
        <v>1</v>
      </c>
      <c r="E75" s="77">
        <f t="shared" si="8"/>
        <v>6</v>
      </c>
      <c r="F75" s="154">
        <v>7</v>
      </c>
      <c r="G75" s="76">
        <v>6</v>
      </c>
      <c r="H75" s="153" t="s">
        <v>72</v>
      </c>
      <c r="I75" s="78"/>
      <c r="J75" s="153" t="s">
        <v>72</v>
      </c>
      <c r="K75" s="78"/>
      <c r="L75" s="154" t="s">
        <v>186</v>
      </c>
      <c r="M75" s="78"/>
      <c r="N75" s="153" t="s">
        <v>72</v>
      </c>
      <c r="O75" s="78"/>
      <c r="P75" s="154" t="s">
        <v>72</v>
      </c>
      <c r="Q75" s="78"/>
      <c r="R75" s="153" t="s">
        <v>72</v>
      </c>
      <c r="S75" s="78"/>
      <c r="T75" s="153" t="s">
        <v>72</v>
      </c>
      <c r="U75" s="79"/>
      <c r="V75" s="106"/>
    </row>
    <row r="76" spans="1:22" ht="12.75">
      <c r="A76" s="56" t="s">
        <v>13</v>
      </c>
      <c r="B76" s="40" t="s">
        <v>142</v>
      </c>
      <c r="C76" s="65" t="s">
        <v>0</v>
      </c>
      <c r="D76" s="143">
        <f t="shared" si="7"/>
        <v>1</v>
      </c>
      <c r="E76" s="77">
        <f t="shared" si="8"/>
        <v>1</v>
      </c>
      <c r="F76" s="154" t="s">
        <v>72</v>
      </c>
      <c r="G76" s="76"/>
      <c r="H76" s="153" t="s">
        <v>72</v>
      </c>
      <c r="I76" s="76"/>
      <c r="J76" s="154">
        <v>18</v>
      </c>
      <c r="K76" s="76">
        <v>1</v>
      </c>
      <c r="L76" s="154" t="s">
        <v>186</v>
      </c>
      <c r="M76" s="76"/>
      <c r="N76" s="154" t="s">
        <v>72</v>
      </c>
      <c r="O76" s="76"/>
      <c r="P76" s="154" t="s">
        <v>72</v>
      </c>
      <c r="Q76" s="76"/>
      <c r="R76" s="151" t="s">
        <v>72</v>
      </c>
      <c r="S76" s="76"/>
      <c r="T76" s="154" t="s">
        <v>72</v>
      </c>
      <c r="U76" s="75"/>
      <c r="V76" s="106"/>
    </row>
    <row r="77" spans="1:22" ht="12.75">
      <c r="A77" s="56" t="s">
        <v>14</v>
      </c>
      <c r="B77" s="32" t="s">
        <v>145</v>
      </c>
      <c r="C77" s="64" t="s">
        <v>49</v>
      </c>
      <c r="D77" s="101">
        <f t="shared" si="7"/>
        <v>1</v>
      </c>
      <c r="E77" s="77">
        <f t="shared" si="8"/>
        <v>1</v>
      </c>
      <c r="F77" s="154" t="s">
        <v>72</v>
      </c>
      <c r="G77" s="76"/>
      <c r="H77" s="153" t="s">
        <v>72</v>
      </c>
      <c r="I77" s="76"/>
      <c r="J77" s="154">
        <v>29</v>
      </c>
      <c r="K77" s="76"/>
      <c r="L77" s="154" t="s">
        <v>186</v>
      </c>
      <c r="M77" s="76"/>
      <c r="N77" s="154">
        <v>20</v>
      </c>
      <c r="O77" s="76">
        <v>1</v>
      </c>
      <c r="P77" s="154" t="s">
        <v>72</v>
      </c>
      <c r="Q77" s="76"/>
      <c r="R77" s="154" t="s">
        <v>72</v>
      </c>
      <c r="S77" s="76"/>
      <c r="T77" s="154" t="s">
        <v>72</v>
      </c>
      <c r="U77" s="75"/>
      <c r="V77" s="106"/>
    </row>
    <row r="78" spans="1:22" ht="12.75">
      <c r="A78" s="56" t="s">
        <v>35</v>
      </c>
      <c r="B78" s="32" t="s">
        <v>143</v>
      </c>
      <c r="C78" s="65" t="s">
        <v>0</v>
      </c>
      <c r="D78" s="101">
        <f t="shared" si="7"/>
        <v>1</v>
      </c>
      <c r="E78" s="77">
        <f t="shared" si="8"/>
        <v>0</v>
      </c>
      <c r="F78" s="154" t="s">
        <v>72</v>
      </c>
      <c r="G78" s="76"/>
      <c r="H78" s="154" t="s">
        <v>72</v>
      </c>
      <c r="I78" s="76"/>
      <c r="J78" s="154">
        <v>23</v>
      </c>
      <c r="K78" s="76"/>
      <c r="L78" s="154" t="s">
        <v>186</v>
      </c>
      <c r="M78" s="76"/>
      <c r="N78" s="154" t="s">
        <v>72</v>
      </c>
      <c r="O78" s="76"/>
      <c r="P78" s="154" t="s">
        <v>72</v>
      </c>
      <c r="Q78" s="76"/>
      <c r="R78" s="154" t="s">
        <v>72</v>
      </c>
      <c r="S78" s="76"/>
      <c r="T78" s="154" t="s">
        <v>72</v>
      </c>
      <c r="U78" s="75"/>
      <c r="V78" s="106"/>
    </row>
    <row r="79" spans="1:22" ht="12.75">
      <c r="A79" s="56" t="s">
        <v>39</v>
      </c>
      <c r="B79" s="32" t="s">
        <v>144</v>
      </c>
      <c r="C79" s="63" t="s">
        <v>0</v>
      </c>
      <c r="D79" s="101">
        <f t="shared" si="7"/>
        <v>1</v>
      </c>
      <c r="E79" s="77">
        <f t="shared" si="8"/>
        <v>0</v>
      </c>
      <c r="F79" s="154" t="s">
        <v>72</v>
      </c>
      <c r="G79" s="76"/>
      <c r="H79" s="154" t="s">
        <v>72</v>
      </c>
      <c r="I79" s="76"/>
      <c r="J79" s="154">
        <v>28</v>
      </c>
      <c r="K79" s="76"/>
      <c r="L79" s="154" t="s">
        <v>186</v>
      </c>
      <c r="M79" s="76"/>
      <c r="N79" s="154" t="s">
        <v>72</v>
      </c>
      <c r="O79" s="76"/>
      <c r="P79" s="154" t="s">
        <v>72</v>
      </c>
      <c r="Q79" s="76"/>
      <c r="R79" s="151" t="s">
        <v>72</v>
      </c>
      <c r="S79" s="76"/>
      <c r="T79" s="154" t="s">
        <v>72</v>
      </c>
      <c r="U79" s="75"/>
      <c r="V79" s="106"/>
    </row>
    <row r="80" spans="1:22" ht="12.75">
      <c r="A80" s="56"/>
      <c r="B80" s="45"/>
      <c r="C80" s="41"/>
      <c r="D80" s="145">
        <f t="shared" si="7"/>
        <v>0</v>
      </c>
      <c r="E80" s="50">
        <f t="shared" si="8"/>
        <v>0</v>
      </c>
      <c r="F80" s="155"/>
      <c r="G80" s="167"/>
      <c r="H80" s="155"/>
      <c r="I80" s="167"/>
      <c r="J80" s="155"/>
      <c r="K80" s="167"/>
      <c r="L80" s="155"/>
      <c r="M80" s="167"/>
      <c r="N80" s="155"/>
      <c r="O80" s="167"/>
      <c r="P80" s="155"/>
      <c r="Q80" s="167"/>
      <c r="R80" s="163"/>
      <c r="S80" s="167"/>
      <c r="T80" s="163"/>
      <c r="U80" s="184"/>
      <c r="V80" s="115"/>
    </row>
    <row r="81" spans="1:22" ht="37.5" customHeight="1" hidden="1">
      <c r="A81" s="1"/>
      <c r="B81" s="204" t="s">
        <v>155</v>
      </c>
      <c r="C81" s="205"/>
      <c r="D81" s="142">
        <f t="shared" si="7"/>
        <v>0</v>
      </c>
      <c r="E81" s="121" t="s">
        <v>161</v>
      </c>
      <c r="F81" s="152" t="s">
        <v>4</v>
      </c>
      <c r="G81" s="122" t="s">
        <v>5</v>
      </c>
      <c r="H81" s="152" t="s">
        <v>4</v>
      </c>
      <c r="I81" s="122" t="s">
        <v>5</v>
      </c>
      <c r="J81" s="152" t="s">
        <v>4</v>
      </c>
      <c r="K81" s="122" t="s">
        <v>5</v>
      </c>
      <c r="L81" s="152" t="s">
        <v>4</v>
      </c>
      <c r="M81" s="122" t="s">
        <v>5</v>
      </c>
      <c r="N81" s="152" t="s">
        <v>4</v>
      </c>
      <c r="O81" s="122" t="s">
        <v>5</v>
      </c>
      <c r="P81" s="152" t="s">
        <v>4</v>
      </c>
      <c r="Q81" s="122" t="s">
        <v>5</v>
      </c>
      <c r="R81" s="152" t="s">
        <v>4</v>
      </c>
      <c r="S81" s="122" t="s">
        <v>5</v>
      </c>
      <c r="T81" s="152" t="s">
        <v>4</v>
      </c>
      <c r="U81" s="123" t="s">
        <v>5</v>
      </c>
      <c r="V81" s="107">
        <f>X81+Y81</f>
        <v>0</v>
      </c>
    </row>
    <row r="82" spans="1:22" ht="12.75" hidden="1">
      <c r="A82" s="56" t="s">
        <v>6</v>
      </c>
      <c r="B82" s="38" t="s">
        <v>89</v>
      </c>
      <c r="C82" s="64" t="s">
        <v>177</v>
      </c>
      <c r="D82" s="101">
        <f t="shared" si="7"/>
        <v>1</v>
      </c>
      <c r="E82" s="80">
        <f>SUM(G82+I82+K82+M82+O82+Q82+S82+U82)</f>
        <v>101</v>
      </c>
      <c r="F82" s="151" t="s">
        <v>183</v>
      </c>
      <c r="G82" s="81"/>
      <c r="H82" s="151">
        <v>4</v>
      </c>
      <c r="I82" s="81">
        <v>15</v>
      </c>
      <c r="J82" s="151">
        <v>6</v>
      </c>
      <c r="K82" s="81">
        <v>13</v>
      </c>
      <c r="L82" s="151">
        <v>3</v>
      </c>
      <c r="M82" s="81">
        <v>16</v>
      </c>
      <c r="N82" s="151">
        <v>1</v>
      </c>
      <c r="O82" s="81">
        <v>18</v>
      </c>
      <c r="P82" s="151">
        <v>1</v>
      </c>
      <c r="Q82" s="81">
        <v>11</v>
      </c>
      <c r="R82" s="151">
        <v>3</v>
      </c>
      <c r="S82" s="81">
        <v>16</v>
      </c>
      <c r="T82" s="151">
        <v>1</v>
      </c>
      <c r="U82" s="82">
        <v>12</v>
      </c>
      <c r="V82" s="108">
        <v>9</v>
      </c>
    </row>
    <row r="83" spans="1:22" ht="12.75" hidden="1">
      <c r="A83" s="56" t="s">
        <v>7</v>
      </c>
      <c r="B83" s="32" t="s">
        <v>88</v>
      </c>
      <c r="C83" s="65" t="s">
        <v>177</v>
      </c>
      <c r="D83" s="101">
        <f t="shared" si="7"/>
        <v>1</v>
      </c>
      <c r="E83" s="80">
        <f>SUM(G83+I83+K83+M83+O83+Q83+S83+U83)</f>
        <v>88</v>
      </c>
      <c r="F83" s="154">
        <v>1</v>
      </c>
      <c r="G83" s="76">
        <v>11</v>
      </c>
      <c r="H83" s="154">
        <v>5</v>
      </c>
      <c r="I83" s="76">
        <v>14</v>
      </c>
      <c r="J83" s="154">
        <v>8</v>
      </c>
      <c r="K83" s="76">
        <v>11</v>
      </c>
      <c r="L83" s="154">
        <v>5</v>
      </c>
      <c r="M83" s="76">
        <v>14</v>
      </c>
      <c r="N83" s="151">
        <v>2</v>
      </c>
      <c r="O83" s="76">
        <v>16</v>
      </c>
      <c r="P83" s="154" t="s">
        <v>183</v>
      </c>
      <c r="Q83" s="76"/>
      <c r="R83" s="151">
        <v>7</v>
      </c>
      <c r="S83" s="76">
        <v>12</v>
      </c>
      <c r="T83" s="154">
        <v>2</v>
      </c>
      <c r="U83" s="75">
        <v>10</v>
      </c>
      <c r="V83" s="106">
        <v>9</v>
      </c>
    </row>
    <row r="84" spans="1:22" ht="12.75" hidden="1">
      <c r="A84" s="56" t="s">
        <v>8</v>
      </c>
      <c r="B84" s="32" t="s">
        <v>50</v>
      </c>
      <c r="C84" s="65" t="s">
        <v>59</v>
      </c>
      <c r="D84" s="101">
        <f t="shared" si="7"/>
        <v>1</v>
      </c>
      <c r="E84" s="80">
        <f>SUM(G84+I84+K84+M84+O84+Q84+S84+U84)</f>
        <v>39</v>
      </c>
      <c r="F84" s="154">
        <v>3</v>
      </c>
      <c r="G84" s="76">
        <v>7</v>
      </c>
      <c r="H84" s="154" t="s">
        <v>186</v>
      </c>
      <c r="I84" s="76"/>
      <c r="J84" s="154">
        <v>14</v>
      </c>
      <c r="K84" s="76">
        <v>5</v>
      </c>
      <c r="L84" s="154">
        <v>11</v>
      </c>
      <c r="M84" s="76">
        <v>7</v>
      </c>
      <c r="N84" s="154" t="s">
        <v>72</v>
      </c>
      <c r="O84" s="76"/>
      <c r="P84" s="154">
        <v>3</v>
      </c>
      <c r="Q84" s="76">
        <v>7</v>
      </c>
      <c r="R84" s="151">
        <v>14</v>
      </c>
      <c r="S84" s="76">
        <v>5</v>
      </c>
      <c r="T84" s="154">
        <v>3</v>
      </c>
      <c r="U84" s="75">
        <v>8</v>
      </c>
      <c r="V84" s="106"/>
    </row>
    <row r="85" spans="1:22" ht="12.75" hidden="1">
      <c r="A85" s="56"/>
      <c r="B85" s="45"/>
      <c r="C85" s="41"/>
      <c r="D85" s="141">
        <f t="shared" si="7"/>
        <v>0</v>
      </c>
      <c r="E85" s="50">
        <f>SUM(G85+I85+K85+M85+O85+Q85+S85+U85)</f>
        <v>0</v>
      </c>
      <c r="F85" s="155"/>
      <c r="G85" s="167"/>
      <c r="H85" s="155"/>
      <c r="I85" s="167"/>
      <c r="J85" s="155"/>
      <c r="K85" s="167"/>
      <c r="L85" s="155"/>
      <c r="M85" s="167"/>
      <c r="N85" s="155"/>
      <c r="O85" s="167"/>
      <c r="P85" s="155"/>
      <c r="Q85" s="167"/>
      <c r="R85" s="155"/>
      <c r="S85" s="167"/>
      <c r="T85" s="155"/>
      <c r="U85" s="169"/>
      <c r="V85" s="115"/>
    </row>
    <row r="86" spans="1:22" ht="36.75" customHeight="1" hidden="1">
      <c r="A86" s="28"/>
      <c r="B86" s="212" t="s">
        <v>156</v>
      </c>
      <c r="C86" s="213"/>
      <c r="D86" s="145">
        <f t="shared" si="7"/>
        <v>0</v>
      </c>
      <c r="E86" s="192"/>
      <c r="F86" s="160"/>
      <c r="G86" s="191"/>
      <c r="H86" s="160"/>
      <c r="I86" s="191"/>
      <c r="J86" s="160"/>
      <c r="K86" s="191"/>
      <c r="L86" s="160"/>
      <c r="M86" s="191"/>
      <c r="N86" s="160"/>
      <c r="O86" s="191"/>
      <c r="P86" s="160"/>
      <c r="Q86" s="191"/>
      <c r="R86" s="160"/>
      <c r="S86" s="191"/>
      <c r="T86" s="160"/>
      <c r="U86" s="190"/>
      <c r="V86" s="110"/>
    </row>
    <row r="87" spans="1:22" ht="12.75" hidden="1">
      <c r="A87" s="56" t="s">
        <v>6</v>
      </c>
      <c r="B87" s="38" t="s">
        <v>66</v>
      </c>
      <c r="C87" s="64" t="s">
        <v>49</v>
      </c>
      <c r="D87" s="101">
        <f t="shared" si="7"/>
        <v>1</v>
      </c>
      <c r="E87" s="80">
        <f>SUM(G87+I87+K87+M87+O87+Q87+S87+U87)</f>
        <v>130</v>
      </c>
      <c r="F87" s="151" t="s">
        <v>186</v>
      </c>
      <c r="G87" s="81"/>
      <c r="H87" s="151">
        <v>1</v>
      </c>
      <c r="I87" s="81">
        <v>20</v>
      </c>
      <c r="J87" s="151">
        <v>2</v>
      </c>
      <c r="K87" s="81">
        <v>18</v>
      </c>
      <c r="L87" s="151">
        <v>1</v>
      </c>
      <c r="M87" s="81">
        <v>20</v>
      </c>
      <c r="N87" s="151">
        <v>1</v>
      </c>
      <c r="O87" s="81">
        <v>20</v>
      </c>
      <c r="P87" s="151">
        <v>1</v>
      </c>
      <c r="Q87" s="81">
        <v>14</v>
      </c>
      <c r="R87" s="151">
        <v>2</v>
      </c>
      <c r="S87" s="81">
        <v>18</v>
      </c>
      <c r="T87" s="151">
        <v>1</v>
      </c>
      <c r="U87" s="82">
        <v>20</v>
      </c>
      <c r="V87" s="108"/>
    </row>
    <row r="88" spans="1:22" ht="12.75" hidden="1">
      <c r="A88" s="56" t="s">
        <v>7</v>
      </c>
      <c r="B88" s="32" t="s">
        <v>63</v>
      </c>
      <c r="C88" s="65" t="s">
        <v>59</v>
      </c>
      <c r="D88" s="101">
        <f t="shared" si="7"/>
        <v>1</v>
      </c>
      <c r="E88" s="77">
        <f aca="true" t="shared" si="9" ref="E88:E97">SUM(G88+I88+K88+M88+O88+Q88+S88+U88)</f>
        <v>97</v>
      </c>
      <c r="F88" s="154">
        <v>1</v>
      </c>
      <c r="G88" s="76">
        <v>14</v>
      </c>
      <c r="H88" s="151">
        <v>6</v>
      </c>
      <c r="I88" s="76">
        <v>13</v>
      </c>
      <c r="J88" s="151" t="s">
        <v>186</v>
      </c>
      <c r="K88" s="76"/>
      <c r="L88" s="154">
        <v>6</v>
      </c>
      <c r="M88" s="76">
        <v>13</v>
      </c>
      <c r="N88" s="151">
        <v>5</v>
      </c>
      <c r="O88" s="76">
        <v>14</v>
      </c>
      <c r="P88" s="154">
        <v>3</v>
      </c>
      <c r="Q88" s="76">
        <v>10</v>
      </c>
      <c r="R88" s="151">
        <v>4</v>
      </c>
      <c r="S88" s="76">
        <v>15</v>
      </c>
      <c r="T88" s="154">
        <v>2</v>
      </c>
      <c r="U88" s="75">
        <v>18</v>
      </c>
      <c r="V88" s="106"/>
    </row>
    <row r="89" spans="1:22" ht="12.75" hidden="1">
      <c r="A89" s="56" t="s">
        <v>8</v>
      </c>
      <c r="B89" s="32" t="s">
        <v>65</v>
      </c>
      <c r="C89" s="65" t="s">
        <v>49</v>
      </c>
      <c r="D89" s="101">
        <f t="shared" si="7"/>
        <v>1</v>
      </c>
      <c r="E89" s="77">
        <f t="shared" si="9"/>
        <v>81</v>
      </c>
      <c r="F89" s="154">
        <v>2</v>
      </c>
      <c r="G89" s="76">
        <v>12</v>
      </c>
      <c r="H89" s="154">
        <v>7</v>
      </c>
      <c r="I89" s="76">
        <v>12</v>
      </c>
      <c r="J89" s="154" t="s">
        <v>193</v>
      </c>
      <c r="K89" s="76"/>
      <c r="L89" s="154">
        <v>12</v>
      </c>
      <c r="M89" s="76">
        <v>7</v>
      </c>
      <c r="N89" s="154">
        <v>8</v>
      </c>
      <c r="O89" s="76">
        <v>11</v>
      </c>
      <c r="P89" s="154">
        <v>2</v>
      </c>
      <c r="Q89" s="76">
        <v>12</v>
      </c>
      <c r="R89" s="151">
        <v>7</v>
      </c>
      <c r="S89" s="76">
        <v>12</v>
      </c>
      <c r="T89" s="154">
        <v>4</v>
      </c>
      <c r="U89" s="75">
        <v>15</v>
      </c>
      <c r="V89" s="106"/>
    </row>
    <row r="90" spans="1:22" ht="12.75" hidden="1">
      <c r="A90" s="56" t="s">
        <v>9</v>
      </c>
      <c r="B90" s="32" t="s">
        <v>119</v>
      </c>
      <c r="C90" s="65" t="s">
        <v>15</v>
      </c>
      <c r="D90" s="101">
        <f t="shared" si="7"/>
        <v>1</v>
      </c>
      <c r="E90" s="77">
        <f t="shared" si="9"/>
        <v>43</v>
      </c>
      <c r="F90" s="154" t="s">
        <v>72</v>
      </c>
      <c r="G90" s="76"/>
      <c r="H90" s="151">
        <v>9</v>
      </c>
      <c r="I90" s="76">
        <v>10</v>
      </c>
      <c r="J90" s="154" t="s">
        <v>186</v>
      </c>
      <c r="K90" s="76"/>
      <c r="L90" s="154">
        <v>10</v>
      </c>
      <c r="M90" s="76">
        <v>9</v>
      </c>
      <c r="N90" s="154" t="s">
        <v>72</v>
      </c>
      <c r="O90" s="76"/>
      <c r="P90" s="154">
        <v>4</v>
      </c>
      <c r="Q90" s="76">
        <v>8</v>
      </c>
      <c r="R90" s="151" t="s">
        <v>72</v>
      </c>
      <c r="S90" s="76"/>
      <c r="T90" s="151">
        <v>3</v>
      </c>
      <c r="U90" s="82">
        <v>16</v>
      </c>
      <c r="V90" s="106"/>
    </row>
    <row r="91" spans="1:22" ht="12.75" hidden="1">
      <c r="A91" s="56" t="s">
        <v>10</v>
      </c>
      <c r="B91" s="32" t="s">
        <v>67</v>
      </c>
      <c r="C91" s="65" t="s">
        <v>59</v>
      </c>
      <c r="D91" s="101">
        <f t="shared" si="7"/>
        <v>1</v>
      </c>
      <c r="E91" s="77">
        <f t="shared" si="9"/>
        <v>30</v>
      </c>
      <c r="F91" s="154">
        <v>5</v>
      </c>
      <c r="G91" s="76">
        <v>7</v>
      </c>
      <c r="H91" s="151">
        <v>14</v>
      </c>
      <c r="I91" s="78">
        <v>5</v>
      </c>
      <c r="J91" s="153" t="s">
        <v>194</v>
      </c>
      <c r="K91" s="78"/>
      <c r="L91" s="153">
        <v>18</v>
      </c>
      <c r="M91" s="78">
        <v>1</v>
      </c>
      <c r="N91" s="153">
        <v>22</v>
      </c>
      <c r="O91" s="78"/>
      <c r="P91" s="154">
        <v>5</v>
      </c>
      <c r="Q91" s="78">
        <v>7</v>
      </c>
      <c r="R91" s="153">
        <v>22</v>
      </c>
      <c r="S91" s="78"/>
      <c r="T91" s="153">
        <v>9</v>
      </c>
      <c r="U91" s="79">
        <v>10</v>
      </c>
      <c r="V91" s="111"/>
    </row>
    <row r="92" spans="1:22" ht="12.75" hidden="1">
      <c r="A92" s="56" t="s">
        <v>11</v>
      </c>
      <c r="B92" s="32" t="s">
        <v>64</v>
      </c>
      <c r="C92" s="65" t="s">
        <v>59</v>
      </c>
      <c r="D92" s="101">
        <f t="shared" si="7"/>
        <v>1</v>
      </c>
      <c r="E92" s="77">
        <f t="shared" si="9"/>
        <v>30</v>
      </c>
      <c r="F92" s="154">
        <v>4</v>
      </c>
      <c r="G92" s="76">
        <v>8</v>
      </c>
      <c r="H92" s="151">
        <v>13</v>
      </c>
      <c r="I92" s="76">
        <v>6</v>
      </c>
      <c r="J92" s="154">
        <v>17</v>
      </c>
      <c r="K92" s="76">
        <v>2</v>
      </c>
      <c r="L92" s="154" t="s">
        <v>186</v>
      </c>
      <c r="M92" s="76"/>
      <c r="N92" s="154">
        <v>17</v>
      </c>
      <c r="O92" s="76">
        <v>2</v>
      </c>
      <c r="P92" s="154" t="s">
        <v>72</v>
      </c>
      <c r="Q92" s="76"/>
      <c r="R92" s="151" t="s">
        <v>72</v>
      </c>
      <c r="S92" s="76"/>
      <c r="T92" s="154">
        <v>7</v>
      </c>
      <c r="U92" s="75">
        <v>12</v>
      </c>
      <c r="V92" s="106"/>
    </row>
    <row r="93" spans="1:22" ht="12.75" hidden="1">
      <c r="A93" s="56" t="s">
        <v>12</v>
      </c>
      <c r="B93" s="32" t="s">
        <v>113</v>
      </c>
      <c r="C93" s="65" t="s">
        <v>59</v>
      </c>
      <c r="D93" s="101">
        <f t="shared" si="7"/>
        <v>1</v>
      </c>
      <c r="E93" s="77">
        <f t="shared" si="9"/>
        <v>28</v>
      </c>
      <c r="F93" s="154">
        <v>3</v>
      </c>
      <c r="G93" s="76">
        <v>10</v>
      </c>
      <c r="H93" s="151">
        <v>11</v>
      </c>
      <c r="I93" s="76">
        <v>8</v>
      </c>
      <c r="J93" s="154">
        <v>22</v>
      </c>
      <c r="K93" s="76"/>
      <c r="L93" s="154">
        <v>15</v>
      </c>
      <c r="M93" s="76">
        <v>4</v>
      </c>
      <c r="N93" s="154" t="s">
        <v>186</v>
      </c>
      <c r="O93" s="76"/>
      <c r="P93" s="154">
        <v>6</v>
      </c>
      <c r="Q93" s="76">
        <v>6</v>
      </c>
      <c r="R93" s="153">
        <v>23</v>
      </c>
      <c r="S93" s="76"/>
      <c r="T93" s="154" t="s">
        <v>72</v>
      </c>
      <c r="U93" s="75"/>
      <c r="V93" s="111"/>
    </row>
    <row r="94" spans="1:22" ht="12.75" hidden="1">
      <c r="A94" s="56" t="s">
        <v>13</v>
      </c>
      <c r="B94" s="31" t="s">
        <v>114</v>
      </c>
      <c r="C94" s="65" t="s">
        <v>177</v>
      </c>
      <c r="D94" s="101">
        <f t="shared" si="7"/>
        <v>1</v>
      </c>
      <c r="E94" s="77">
        <f t="shared" si="9"/>
        <v>14</v>
      </c>
      <c r="F94" s="154">
        <v>6</v>
      </c>
      <c r="G94" s="76">
        <v>6</v>
      </c>
      <c r="H94" s="151">
        <v>12</v>
      </c>
      <c r="I94" s="76">
        <v>7</v>
      </c>
      <c r="J94" s="154">
        <v>19</v>
      </c>
      <c r="K94" s="76">
        <v>1</v>
      </c>
      <c r="L94" s="154" t="s">
        <v>186</v>
      </c>
      <c r="M94" s="76"/>
      <c r="N94" s="154" t="s">
        <v>72</v>
      </c>
      <c r="O94" s="76"/>
      <c r="P94" s="154" t="s">
        <v>72</v>
      </c>
      <c r="Q94" s="76"/>
      <c r="R94" s="153" t="s">
        <v>72</v>
      </c>
      <c r="S94" s="76"/>
      <c r="T94" s="154" t="s">
        <v>72</v>
      </c>
      <c r="U94" s="75"/>
      <c r="V94" s="106"/>
    </row>
    <row r="95" spans="1:22" ht="12.75" hidden="1">
      <c r="A95" s="56" t="s">
        <v>14</v>
      </c>
      <c r="B95" s="31" t="s">
        <v>174</v>
      </c>
      <c r="C95" s="65" t="s">
        <v>16</v>
      </c>
      <c r="D95" s="101">
        <f t="shared" si="7"/>
        <v>1</v>
      </c>
      <c r="E95" s="77">
        <f t="shared" si="9"/>
        <v>9</v>
      </c>
      <c r="F95" s="154" t="s">
        <v>72</v>
      </c>
      <c r="G95" s="76"/>
      <c r="H95" s="151" t="s">
        <v>72</v>
      </c>
      <c r="I95" s="76"/>
      <c r="J95" s="154" t="s">
        <v>72</v>
      </c>
      <c r="K95" s="76"/>
      <c r="L95" s="154" t="s">
        <v>186</v>
      </c>
      <c r="M95" s="76"/>
      <c r="N95" s="154">
        <v>10</v>
      </c>
      <c r="O95" s="76">
        <v>9</v>
      </c>
      <c r="P95" s="154" t="s">
        <v>72</v>
      </c>
      <c r="Q95" s="76"/>
      <c r="R95" s="153" t="s">
        <v>72</v>
      </c>
      <c r="S95" s="76"/>
      <c r="T95" s="154" t="s">
        <v>72</v>
      </c>
      <c r="U95" s="75"/>
      <c r="V95" s="106"/>
    </row>
    <row r="96" spans="1:22" ht="12.75" hidden="1">
      <c r="A96" s="56" t="s">
        <v>35</v>
      </c>
      <c r="B96" s="31" t="s">
        <v>146</v>
      </c>
      <c r="C96" s="65" t="s">
        <v>0</v>
      </c>
      <c r="D96" s="101">
        <f t="shared" si="7"/>
        <v>1</v>
      </c>
      <c r="E96" s="77">
        <f t="shared" si="9"/>
        <v>1</v>
      </c>
      <c r="F96" s="154" t="s">
        <v>72</v>
      </c>
      <c r="G96" s="76"/>
      <c r="H96" s="151" t="s">
        <v>72</v>
      </c>
      <c r="I96" s="76"/>
      <c r="J96" s="154">
        <v>18</v>
      </c>
      <c r="K96" s="76">
        <v>1</v>
      </c>
      <c r="L96" s="154" t="s">
        <v>186</v>
      </c>
      <c r="M96" s="76"/>
      <c r="N96" s="154" t="s">
        <v>72</v>
      </c>
      <c r="O96" s="76"/>
      <c r="P96" s="154" t="s">
        <v>72</v>
      </c>
      <c r="Q96" s="76"/>
      <c r="R96" s="153" t="s">
        <v>72</v>
      </c>
      <c r="S96" s="76"/>
      <c r="T96" s="151" t="s">
        <v>72</v>
      </c>
      <c r="U96" s="82"/>
      <c r="V96" s="106"/>
    </row>
    <row r="97" spans="1:22" ht="12.75" hidden="1">
      <c r="A97" s="56"/>
      <c r="B97" s="31"/>
      <c r="C97" s="39"/>
      <c r="D97" s="101">
        <f t="shared" si="7"/>
        <v>0</v>
      </c>
      <c r="E97" s="48">
        <f t="shared" si="9"/>
        <v>0</v>
      </c>
      <c r="F97" s="154"/>
      <c r="G97" s="176"/>
      <c r="H97" s="151"/>
      <c r="I97" s="171"/>
      <c r="J97" s="153"/>
      <c r="K97" s="171"/>
      <c r="L97" s="153"/>
      <c r="M97" s="171"/>
      <c r="N97" s="153"/>
      <c r="O97" s="171"/>
      <c r="P97" s="153"/>
      <c r="Q97" s="171"/>
      <c r="R97" s="153"/>
      <c r="S97" s="171"/>
      <c r="T97" s="153"/>
      <c r="U97" s="172"/>
      <c r="V97" s="106"/>
    </row>
    <row r="98" spans="1:22" ht="37.5" customHeight="1" hidden="1">
      <c r="A98" s="1"/>
      <c r="B98" s="204" t="s">
        <v>157</v>
      </c>
      <c r="C98" s="205"/>
      <c r="D98" s="142">
        <f t="shared" si="7"/>
        <v>0</v>
      </c>
      <c r="E98" s="121" t="s">
        <v>161</v>
      </c>
      <c r="F98" s="152" t="s">
        <v>4</v>
      </c>
      <c r="G98" s="122" t="s">
        <v>5</v>
      </c>
      <c r="H98" s="152" t="s">
        <v>4</v>
      </c>
      <c r="I98" s="122" t="s">
        <v>5</v>
      </c>
      <c r="J98" s="152" t="s">
        <v>4</v>
      </c>
      <c r="K98" s="122" t="s">
        <v>5</v>
      </c>
      <c r="L98" s="152" t="s">
        <v>4</v>
      </c>
      <c r="M98" s="122" t="s">
        <v>5</v>
      </c>
      <c r="N98" s="152" t="s">
        <v>4</v>
      </c>
      <c r="O98" s="122" t="s">
        <v>5</v>
      </c>
      <c r="P98" s="152" t="s">
        <v>4</v>
      </c>
      <c r="Q98" s="122" t="s">
        <v>5</v>
      </c>
      <c r="R98" s="152" t="s">
        <v>4</v>
      </c>
      <c r="S98" s="122" t="s">
        <v>5</v>
      </c>
      <c r="T98" s="152" t="s">
        <v>4</v>
      </c>
      <c r="U98" s="123" t="s">
        <v>5</v>
      </c>
      <c r="V98" s="107">
        <f>X98+Y98</f>
        <v>0</v>
      </c>
    </row>
    <row r="99" spans="1:22" ht="12.75" hidden="1">
      <c r="A99" s="56" t="s">
        <v>6</v>
      </c>
      <c r="B99" s="126" t="s">
        <v>68</v>
      </c>
      <c r="C99" s="64" t="s">
        <v>15</v>
      </c>
      <c r="D99" s="101">
        <f t="shared" si="7"/>
        <v>1</v>
      </c>
      <c r="E99" s="80">
        <f>SUM(G99+I99+K99+M99+O99+Q99+S99+U99)</f>
        <v>37</v>
      </c>
      <c r="F99" s="151">
        <v>1</v>
      </c>
      <c r="G99" s="81">
        <v>11</v>
      </c>
      <c r="H99" s="151">
        <v>9</v>
      </c>
      <c r="I99" s="81">
        <v>8</v>
      </c>
      <c r="J99" s="157" t="s">
        <v>186</v>
      </c>
      <c r="K99" s="81"/>
      <c r="L99" s="151" t="s">
        <v>72</v>
      </c>
      <c r="M99" s="125"/>
      <c r="N99" s="151" t="s">
        <v>72</v>
      </c>
      <c r="O99" s="81"/>
      <c r="P99" s="151">
        <v>3</v>
      </c>
      <c r="Q99" s="81">
        <v>7</v>
      </c>
      <c r="R99" s="151" t="s">
        <v>72</v>
      </c>
      <c r="S99" s="81"/>
      <c r="T99" s="151">
        <v>1</v>
      </c>
      <c r="U99" s="82">
        <v>11</v>
      </c>
      <c r="V99" s="108"/>
    </row>
    <row r="100" spans="1:22" ht="12.75" hidden="1">
      <c r="A100" s="56" t="s">
        <v>7</v>
      </c>
      <c r="B100" s="42" t="s">
        <v>115</v>
      </c>
      <c r="C100" s="65" t="s">
        <v>177</v>
      </c>
      <c r="D100" s="101">
        <f t="shared" si="7"/>
        <v>1</v>
      </c>
      <c r="E100" s="80">
        <f>SUM(G100+I100+K100+M100+O100+Q100+S100+U100)</f>
        <v>18</v>
      </c>
      <c r="F100" s="154">
        <v>2</v>
      </c>
      <c r="G100" s="76">
        <v>9</v>
      </c>
      <c r="H100" s="154" t="s">
        <v>72</v>
      </c>
      <c r="I100" s="76"/>
      <c r="J100" s="154" t="s">
        <v>186</v>
      </c>
      <c r="K100" s="76"/>
      <c r="L100" s="154" t="s">
        <v>72</v>
      </c>
      <c r="M100" s="84"/>
      <c r="N100" s="154" t="s">
        <v>72</v>
      </c>
      <c r="O100" s="76"/>
      <c r="P100" s="154" t="s">
        <v>72</v>
      </c>
      <c r="Q100" s="76"/>
      <c r="R100" s="154" t="s">
        <v>72</v>
      </c>
      <c r="S100" s="76"/>
      <c r="T100" s="154">
        <v>2</v>
      </c>
      <c r="U100" s="75">
        <v>9</v>
      </c>
      <c r="V100" s="106"/>
    </row>
    <row r="101" spans="1:22" ht="12.75" hidden="1">
      <c r="A101" s="56" t="s">
        <v>8</v>
      </c>
      <c r="B101" s="42" t="s">
        <v>181</v>
      </c>
      <c r="C101" s="65" t="s">
        <v>177</v>
      </c>
      <c r="D101" s="101">
        <f aca="true" t="shared" si="10" ref="D101:D125">COUNTIF(F101:U101,"*)")</f>
        <v>1</v>
      </c>
      <c r="E101" s="80">
        <f>SUM(G101+I101+K101+M101+O101+Q101+S101+U101)</f>
        <v>14</v>
      </c>
      <c r="F101" s="154">
        <v>3</v>
      </c>
      <c r="G101" s="76">
        <v>7</v>
      </c>
      <c r="H101" s="154" t="s">
        <v>72</v>
      </c>
      <c r="I101" s="76"/>
      <c r="J101" s="154" t="s">
        <v>186</v>
      </c>
      <c r="K101" s="76"/>
      <c r="L101" s="154" t="s">
        <v>72</v>
      </c>
      <c r="M101" s="84"/>
      <c r="N101" s="154" t="s">
        <v>72</v>
      </c>
      <c r="O101" s="76"/>
      <c r="P101" s="154" t="s">
        <v>72</v>
      </c>
      <c r="Q101" s="76"/>
      <c r="R101" s="154" t="s">
        <v>72</v>
      </c>
      <c r="S101" s="76"/>
      <c r="T101" s="154">
        <v>3</v>
      </c>
      <c r="U101" s="75">
        <v>7</v>
      </c>
      <c r="V101" s="106"/>
    </row>
    <row r="102" spans="1:22" ht="12.75" hidden="1">
      <c r="A102" s="56"/>
      <c r="B102" s="130"/>
      <c r="C102" s="41"/>
      <c r="D102" s="145">
        <f t="shared" si="10"/>
        <v>0</v>
      </c>
      <c r="E102" s="131">
        <f>SUM(G102+I102+K102+M102+O102+Q102+S102+U102)</f>
        <v>0</v>
      </c>
      <c r="F102" s="155"/>
      <c r="G102" s="167"/>
      <c r="H102" s="155"/>
      <c r="I102" s="167"/>
      <c r="J102" s="155"/>
      <c r="K102" s="167"/>
      <c r="L102" s="155"/>
      <c r="M102" s="185"/>
      <c r="N102" s="155"/>
      <c r="O102" s="167"/>
      <c r="P102" s="155"/>
      <c r="Q102" s="167"/>
      <c r="R102" s="155"/>
      <c r="S102" s="167"/>
      <c r="T102" s="155"/>
      <c r="U102" s="169"/>
      <c r="V102" s="115"/>
    </row>
    <row r="103" spans="1:22" ht="36.75" customHeight="1" hidden="1">
      <c r="A103" s="28"/>
      <c r="B103" s="206" t="s">
        <v>158</v>
      </c>
      <c r="C103" s="207"/>
      <c r="D103" s="145">
        <f t="shared" si="10"/>
        <v>0</v>
      </c>
      <c r="E103" s="127" t="s">
        <v>161</v>
      </c>
      <c r="F103" s="158" t="s">
        <v>4</v>
      </c>
      <c r="G103" s="128" t="s">
        <v>5</v>
      </c>
      <c r="H103" s="158" t="s">
        <v>4</v>
      </c>
      <c r="I103" s="128" t="s">
        <v>5</v>
      </c>
      <c r="J103" s="158" t="s">
        <v>4</v>
      </c>
      <c r="K103" s="128" t="s">
        <v>5</v>
      </c>
      <c r="L103" s="158" t="s">
        <v>4</v>
      </c>
      <c r="M103" s="128" t="s">
        <v>5</v>
      </c>
      <c r="N103" s="158" t="s">
        <v>4</v>
      </c>
      <c r="O103" s="128" t="s">
        <v>5</v>
      </c>
      <c r="P103" s="158" t="s">
        <v>4</v>
      </c>
      <c r="Q103" s="128" t="s">
        <v>5</v>
      </c>
      <c r="R103" s="158" t="s">
        <v>4</v>
      </c>
      <c r="S103" s="128" t="s">
        <v>5</v>
      </c>
      <c r="T103" s="158" t="s">
        <v>4</v>
      </c>
      <c r="U103" s="129" t="s">
        <v>5</v>
      </c>
      <c r="V103" s="110"/>
    </row>
    <row r="104" spans="1:22" ht="12.75" hidden="1">
      <c r="A104" s="56" t="s">
        <v>6</v>
      </c>
      <c r="B104" s="126" t="s">
        <v>91</v>
      </c>
      <c r="C104" s="64" t="s">
        <v>59</v>
      </c>
      <c r="D104" s="101">
        <f t="shared" si="10"/>
        <v>1</v>
      </c>
      <c r="E104" s="80">
        <f>SUM(G104+I104+K104+M104+O104+Q104+S104+U104)</f>
        <v>90</v>
      </c>
      <c r="F104" s="151">
        <v>1</v>
      </c>
      <c r="G104" s="94">
        <v>14</v>
      </c>
      <c r="H104" s="151">
        <v>7</v>
      </c>
      <c r="I104" s="81">
        <v>12</v>
      </c>
      <c r="J104" s="151">
        <v>10</v>
      </c>
      <c r="K104" s="81">
        <v>9</v>
      </c>
      <c r="L104" s="151" t="s">
        <v>195</v>
      </c>
      <c r="M104" s="125">
        <v>4</v>
      </c>
      <c r="N104" s="151">
        <v>5</v>
      </c>
      <c r="O104" s="81">
        <v>14</v>
      </c>
      <c r="P104" s="151">
        <v>1</v>
      </c>
      <c r="Q104" s="81">
        <v>14</v>
      </c>
      <c r="R104" s="151">
        <v>14</v>
      </c>
      <c r="S104" s="81">
        <v>5</v>
      </c>
      <c r="T104" s="151">
        <v>2</v>
      </c>
      <c r="U104" s="82">
        <v>18</v>
      </c>
      <c r="V104" s="108">
        <v>4</v>
      </c>
    </row>
    <row r="105" spans="1:22" ht="12.75" hidden="1">
      <c r="A105" s="56" t="s">
        <v>7</v>
      </c>
      <c r="B105" s="42" t="s">
        <v>69</v>
      </c>
      <c r="C105" s="65" t="s">
        <v>59</v>
      </c>
      <c r="D105" s="101">
        <f t="shared" si="10"/>
        <v>1</v>
      </c>
      <c r="E105" s="77">
        <f aca="true" t="shared" si="11" ref="E105:E113">SUM(G105+I105+K105+M105+O105+Q105+S105+U105)</f>
        <v>70</v>
      </c>
      <c r="F105" s="154">
        <v>2</v>
      </c>
      <c r="G105" s="92">
        <v>12</v>
      </c>
      <c r="H105" s="154">
        <v>8</v>
      </c>
      <c r="I105" s="76">
        <v>11</v>
      </c>
      <c r="J105" s="154" t="s">
        <v>187</v>
      </c>
      <c r="K105" s="76"/>
      <c r="L105" s="154">
        <v>13</v>
      </c>
      <c r="M105" s="84">
        <v>6</v>
      </c>
      <c r="N105" s="151">
        <v>7</v>
      </c>
      <c r="O105" s="76">
        <v>12</v>
      </c>
      <c r="P105" s="154">
        <v>4</v>
      </c>
      <c r="Q105" s="76">
        <v>8</v>
      </c>
      <c r="R105" s="154">
        <v>13</v>
      </c>
      <c r="S105" s="76">
        <v>6</v>
      </c>
      <c r="T105" s="154">
        <v>4</v>
      </c>
      <c r="U105" s="75">
        <v>15</v>
      </c>
      <c r="V105" s="106">
        <v>6</v>
      </c>
    </row>
    <row r="106" spans="1:22" ht="12.75" hidden="1">
      <c r="A106" s="56" t="s">
        <v>8</v>
      </c>
      <c r="B106" s="42" t="s">
        <v>116</v>
      </c>
      <c r="C106" s="65" t="s">
        <v>59</v>
      </c>
      <c r="D106" s="101">
        <f t="shared" si="10"/>
        <v>1</v>
      </c>
      <c r="E106" s="77">
        <f t="shared" si="11"/>
        <v>66</v>
      </c>
      <c r="F106" s="154">
        <v>4</v>
      </c>
      <c r="G106" s="78">
        <v>8</v>
      </c>
      <c r="H106" s="154">
        <v>9</v>
      </c>
      <c r="I106" s="76">
        <v>10</v>
      </c>
      <c r="J106" s="154">
        <v>12</v>
      </c>
      <c r="K106" s="76">
        <v>7</v>
      </c>
      <c r="L106" s="154">
        <v>12</v>
      </c>
      <c r="M106" s="84">
        <v>7</v>
      </c>
      <c r="N106" s="154" t="s">
        <v>186</v>
      </c>
      <c r="O106" s="76"/>
      <c r="P106" s="154">
        <v>3</v>
      </c>
      <c r="Q106" s="76">
        <v>10</v>
      </c>
      <c r="R106" s="154">
        <v>11</v>
      </c>
      <c r="S106" s="76">
        <v>8</v>
      </c>
      <c r="T106" s="154">
        <v>3</v>
      </c>
      <c r="U106" s="75">
        <v>16</v>
      </c>
      <c r="V106" s="106"/>
    </row>
    <row r="107" spans="1:22" ht="12.75" hidden="1">
      <c r="A107" s="56" t="s">
        <v>9</v>
      </c>
      <c r="B107" s="42" t="s">
        <v>175</v>
      </c>
      <c r="C107" s="65" t="s">
        <v>177</v>
      </c>
      <c r="D107" s="101">
        <f t="shared" si="10"/>
        <v>1</v>
      </c>
      <c r="E107" s="77">
        <f t="shared" si="11"/>
        <v>42</v>
      </c>
      <c r="F107" s="154" t="s">
        <v>72</v>
      </c>
      <c r="G107" s="78"/>
      <c r="H107" s="154" t="s">
        <v>72</v>
      </c>
      <c r="I107" s="78"/>
      <c r="J107" s="154" t="s">
        <v>186</v>
      </c>
      <c r="K107" s="78"/>
      <c r="L107" s="154" t="s">
        <v>72</v>
      </c>
      <c r="M107" s="78"/>
      <c r="N107" s="154">
        <v>3</v>
      </c>
      <c r="O107" s="78">
        <v>16</v>
      </c>
      <c r="P107" s="154">
        <v>2</v>
      </c>
      <c r="Q107" s="78">
        <v>12</v>
      </c>
      <c r="R107" s="153" t="s">
        <v>72</v>
      </c>
      <c r="S107" s="78"/>
      <c r="T107" s="150">
        <v>5</v>
      </c>
      <c r="U107" s="92">
        <v>14</v>
      </c>
      <c r="V107" s="106"/>
    </row>
    <row r="108" spans="1:22" ht="12.75" hidden="1">
      <c r="A108" s="56" t="s">
        <v>10</v>
      </c>
      <c r="B108" s="42" t="s">
        <v>90</v>
      </c>
      <c r="C108" s="65" t="s">
        <v>177</v>
      </c>
      <c r="D108" s="101">
        <f t="shared" si="10"/>
        <v>1</v>
      </c>
      <c r="E108" s="77">
        <f t="shared" si="11"/>
        <v>38</v>
      </c>
      <c r="F108" s="154">
        <v>5</v>
      </c>
      <c r="G108" s="78">
        <v>7</v>
      </c>
      <c r="H108" s="154">
        <v>11</v>
      </c>
      <c r="I108" s="78">
        <v>8</v>
      </c>
      <c r="J108" s="154">
        <v>11</v>
      </c>
      <c r="K108" s="78">
        <v>8</v>
      </c>
      <c r="L108" s="154" t="s">
        <v>186</v>
      </c>
      <c r="M108" s="85"/>
      <c r="N108" s="151">
        <v>4</v>
      </c>
      <c r="O108" s="78">
        <v>15</v>
      </c>
      <c r="P108" s="154" t="s">
        <v>72</v>
      </c>
      <c r="Q108" s="78"/>
      <c r="R108" s="153" t="s">
        <v>72</v>
      </c>
      <c r="S108" s="78"/>
      <c r="T108" s="153" t="s">
        <v>72</v>
      </c>
      <c r="U108" s="79"/>
      <c r="V108" s="106"/>
    </row>
    <row r="109" spans="1:22" ht="12.75" hidden="1">
      <c r="A109" s="56" t="s">
        <v>11</v>
      </c>
      <c r="B109" s="42" t="s">
        <v>70</v>
      </c>
      <c r="C109" s="65" t="s">
        <v>177</v>
      </c>
      <c r="D109" s="101">
        <f t="shared" si="10"/>
        <v>1</v>
      </c>
      <c r="E109" s="77">
        <f t="shared" si="11"/>
        <v>38</v>
      </c>
      <c r="F109" s="154">
        <v>3</v>
      </c>
      <c r="G109" s="78">
        <v>10</v>
      </c>
      <c r="H109" s="154">
        <v>12</v>
      </c>
      <c r="I109" s="76">
        <v>7</v>
      </c>
      <c r="J109" s="154">
        <v>15</v>
      </c>
      <c r="K109" s="76">
        <v>4</v>
      </c>
      <c r="L109" s="154" t="s">
        <v>186</v>
      </c>
      <c r="M109" s="84"/>
      <c r="N109" s="154">
        <v>18</v>
      </c>
      <c r="O109" s="76">
        <v>1</v>
      </c>
      <c r="P109" s="154" t="s">
        <v>72</v>
      </c>
      <c r="Q109" s="76"/>
      <c r="R109" s="154">
        <v>15</v>
      </c>
      <c r="S109" s="76">
        <v>4</v>
      </c>
      <c r="T109" s="154">
        <v>7</v>
      </c>
      <c r="U109" s="75">
        <v>12</v>
      </c>
      <c r="V109" s="106"/>
    </row>
    <row r="110" spans="1:22" ht="12.75" hidden="1">
      <c r="A110" s="56" t="s">
        <v>12</v>
      </c>
      <c r="B110" s="42" t="s">
        <v>117</v>
      </c>
      <c r="C110" s="65" t="s">
        <v>59</v>
      </c>
      <c r="D110" s="101">
        <f t="shared" si="10"/>
        <v>1</v>
      </c>
      <c r="E110" s="77">
        <f t="shared" si="11"/>
        <v>37</v>
      </c>
      <c r="F110" s="154" t="s">
        <v>72</v>
      </c>
      <c r="G110" s="78"/>
      <c r="H110" s="154">
        <v>13</v>
      </c>
      <c r="I110" s="78">
        <v>6</v>
      </c>
      <c r="J110" s="154">
        <v>14</v>
      </c>
      <c r="K110" s="78">
        <v>5</v>
      </c>
      <c r="L110" s="154" t="s">
        <v>186</v>
      </c>
      <c r="M110" s="85"/>
      <c r="N110" s="151">
        <v>6</v>
      </c>
      <c r="O110" s="78">
        <v>13</v>
      </c>
      <c r="P110" s="154" t="s">
        <v>72</v>
      </c>
      <c r="Q110" s="78"/>
      <c r="R110" s="153" t="s">
        <v>72</v>
      </c>
      <c r="S110" s="78"/>
      <c r="T110" s="153">
        <v>6</v>
      </c>
      <c r="U110" s="79">
        <v>13</v>
      </c>
      <c r="V110" s="106"/>
    </row>
    <row r="111" spans="1:22" ht="12.75" hidden="1">
      <c r="A111" s="56" t="s">
        <v>13</v>
      </c>
      <c r="B111" s="42" t="s">
        <v>71</v>
      </c>
      <c r="C111" s="63" t="s">
        <v>15</v>
      </c>
      <c r="D111" s="101">
        <f t="shared" si="10"/>
        <v>1</v>
      </c>
      <c r="E111" s="77">
        <f t="shared" si="11"/>
        <v>28</v>
      </c>
      <c r="F111" s="154">
        <v>6</v>
      </c>
      <c r="G111" s="78">
        <v>6</v>
      </c>
      <c r="H111" s="154">
        <v>14</v>
      </c>
      <c r="I111" s="78">
        <v>5</v>
      </c>
      <c r="J111" s="154" t="s">
        <v>72</v>
      </c>
      <c r="K111" s="78"/>
      <c r="L111" s="154" t="s">
        <v>186</v>
      </c>
      <c r="M111" s="85"/>
      <c r="N111" s="153" t="s">
        <v>72</v>
      </c>
      <c r="O111" s="78"/>
      <c r="P111" s="153">
        <v>6</v>
      </c>
      <c r="Q111" s="78">
        <v>6</v>
      </c>
      <c r="R111" s="153" t="s">
        <v>72</v>
      </c>
      <c r="S111" s="78"/>
      <c r="T111" s="153">
        <v>8</v>
      </c>
      <c r="U111" s="79">
        <v>11</v>
      </c>
      <c r="V111" s="106"/>
    </row>
    <row r="112" spans="1:22" ht="12.75" hidden="1">
      <c r="A112" s="56" t="s">
        <v>14</v>
      </c>
      <c r="B112" s="32" t="s">
        <v>118</v>
      </c>
      <c r="C112" s="63" t="s">
        <v>15</v>
      </c>
      <c r="D112" s="101">
        <f t="shared" si="10"/>
        <v>1</v>
      </c>
      <c r="E112" s="77">
        <f t="shared" si="11"/>
        <v>17</v>
      </c>
      <c r="F112" s="154" t="s">
        <v>72</v>
      </c>
      <c r="G112" s="78"/>
      <c r="H112" s="154">
        <v>15</v>
      </c>
      <c r="I112" s="78">
        <v>4</v>
      </c>
      <c r="J112" s="154" t="s">
        <v>186</v>
      </c>
      <c r="K112" s="78"/>
      <c r="L112" s="154">
        <v>16</v>
      </c>
      <c r="M112" s="85">
        <v>3</v>
      </c>
      <c r="N112" s="154" t="s">
        <v>72</v>
      </c>
      <c r="O112" s="78"/>
      <c r="P112" s="153">
        <v>5</v>
      </c>
      <c r="Q112" s="78">
        <v>7</v>
      </c>
      <c r="R112" s="153">
        <v>16</v>
      </c>
      <c r="S112" s="78">
        <v>3</v>
      </c>
      <c r="T112" s="153" t="s">
        <v>72</v>
      </c>
      <c r="U112" s="79"/>
      <c r="V112" s="106"/>
    </row>
    <row r="113" spans="1:22" ht="12.75" hidden="1">
      <c r="A113" s="56"/>
      <c r="B113" s="43"/>
      <c r="C113" s="44"/>
      <c r="D113" s="143">
        <f t="shared" si="10"/>
        <v>0</v>
      </c>
      <c r="E113" s="48">
        <f t="shared" si="11"/>
        <v>0</v>
      </c>
      <c r="F113" s="154"/>
      <c r="G113" s="171"/>
      <c r="H113" s="154"/>
      <c r="I113" s="171"/>
      <c r="J113" s="153"/>
      <c r="K113" s="171"/>
      <c r="L113" s="153"/>
      <c r="M113" s="186"/>
      <c r="N113" s="153"/>
      <c r="O113" s="171"/>
      <c r="P113" s="153"/>
      <c r="Q113" s="171"/>
      <c r="R113" s="153"/>
      <c r="S113" s="171"/>
      <c r="T113" s="153"/>
      <c r="U113" s="172"/>
      <c r="V113" s="106"/>
    </row>
    <row r="114" spans="1:22" ht="37.5" customHeight="1" hidden="1">
      <c r="A114" s="1"/>
      <c r="B114" s="204" t="s">
        <v>159</v>
      </c>
      <c r="C114" s="205"/>
      <c r="D114" s="142">
        <f t="shared" si="10"/>
        <v>0</v>
      </c>
      <c r="E114" s="121" t="s">
        <v>161</v>
      </c>
      <c r="F114" s="156" t="s">
        <v>4</v>
      </c>
      <c r="G114" s="60" t="s">
        <v>5</v>
      </c>
      <c r="H114" s="156" t="s">
        <v>4</v>
      </c>
      <c r="I114" s="60" t="s">
        <v>5</v>
      </c>
      <c r="J114" s="156" t="s">
        <v>4</v>
      </c>
      <c r="K114" s="60" t="s">
        <v>5</v>
      </c>
      <c r="L114" s="156" t="s">
        <v>4</v>
      </c>
      <c r="M114" s="60" t="s">
        <v>5</v>
      </c>
      <c r="N114" s="156" t="s">
        <v>4</v>
      </c>
      <c r="O114" s="60" t="s">
        <v>5</v>
      </c>
      <c r="P114" s="156" t="s">
        <v>4</v>
      </c>
      <c r="Q114" s="60" t="s">
        <v>5</v>
      </c>
      <c r="R114" s="156" t="s">
        <v>4</v>
      </c>
      <c r="S114" s="60" t="s">
        <v>5</v>
      </c>
      <c r="T114" s="156" t="s">
        <v>4</v>
      </c>
      <c r="U114" s="61" t="s">
        <v>5</v>
      </c>
      <c r="V114" s="107">
        <f>X114+Y114</f>
        <v>0</v>
      </c>
    </row>
    <row r="115" spans="1:22" ht="12.75" hidden="1">
      <c r="A115" s="56" t="s">
        <v>6</v>
      </c>
      <c r="B115" s="46" t="s">
        <v>120</v>
      </c>
      <c r="C115" s="65" t="s">
        <v>59</v>
      </c>
      <c r="D115" s="102">
        <f t="shared" si="10"/>
        <v>1</v>
      </c>
      <c r="E115" s="80">
        <f>SUM(G115+I115+K115+M115+O115+Q115+S115)</f>
        <v>38</v>
      </c>
      <c r="F115" s="157" t="s">
        <v>72</v>
      </c>
      <c r="G115" s="70"/>
      <c r="H115" s="157" t="s">
        <v>186</v>
      </c>
      <c r="I115" s="70"/>
      <c r="J115" s="157">
        <v>3</v>
      </c>
      <c r="K115" s="70">
        <v>7</v>
      </c>
      <c r="L115" s="157" t="s">
        <v>72</v>
      </c>
      <c r="M115" s="70"/>
      <c r="N115" s="157">
        <v>3</v>
      </c>
      <c r="O115" s="70">
        <v>16</v>
      </c>
      <c r="P115" s="157">
        <v>2</v>
      </c>
      <c r="Q115" s="70">
        <v>8</v>
      </c>
      <c r="R115" s="157">
        <v>5</v>
      </c>
      <c r="S115" s="70">
        <v>7</v>
      </c>
      <c r="T115" s="157">
        <v>1</v>
      </c>
      <c r="U115" s="72">
        <v>10</v>
      </c>
      <c r="V115" s="105"/>
    </row>
    <row r="116" spans="1:22" ht="12.75" hidden="1">
      <c r="A116" s="56" t="s">
        <v>7</v>
      </c>
      <c r="B116" s="32" t="s">
        <v>182</v>
      </c>
      <c r="C116" s="63" t="s">
        <v>55</v>
      </c>
      <c r="D116" s="101">
        <f t="shared" si="10"/>
        <v>1</v>
      </c>
      <c r="E116" s="80">
        <f>SUM(G116+I116+K116+M116+O116+Q116+S116)</f>
        <v>0</v>
      </c>
      <c r="F116" s="154" t="s">
        <v>72</v>
      </c>
      <c r="G116" s="76"/>
      <c r="H116" s="151" t="s">
        <v>186</v>
      </c>
      <c r="I116" s="76"/>
      <c r="J116" s="154" t="s">
        <v>72</v>
      </c>
      <c r="K116" s="76"/>
      <c r="L116" s="154" t="s">
        <v>72</v>
      </c>
      <c r="M116" s="76"/>
      <c r="N116" s="154" t="s">
        <v>72</v>
      </c>
      <c r="O116" s="76"/>
      <c r="P116" s="154" t="s">
        <v>72</v>
      </c>
      <c r="Q116" s="76"/>
      <c r="R116" s="154" t="s">
        <v>72</v>
      </c>
      <c r="S116" s="76"/>
      <c r="T116" s="154">
        <v>2</v>
      </c>
      <c r="U116" s="75">
        <v>8</v>
      </c>
      <c r="V116" s="106"/>
    </row>
    <row r="117" spans="1:22" ht="12.75" hidden="1">
      <c r="A117" s="56"/>
      <c r="B117" s="130"/>
      <c r="C117" s="41"/>
      <c r="D117" s="145">
        <f t="shared" si="10"/>
        <v>0</v>
      </c>
      <c r="E117" s="131">
        <f>SUM(G117+I117+K117+M117+O117+Q117+S117)</f>
        <v>0</v>
      </c>
      <c r="F117" s="155"/>
      <c r="G117" s="167"/>
      <c r="H117" s="155"/>
      <c r="I117" s="167"/>
      <c r="J117" s="155"/>
      <c r="K117" s="167"/>
      <c r="L117" s="155"/>
      <c r="M117" s="167"/>
      <c r="N117" s="155"/>
      <c r="O117" s="167"/>
      <c r="P117" s="155"/>
      <c r="Q117" s="167"/>
      <c r="R117" s="155"/>
      <c r="S117" s="167"/>
      <c r="T117" s="155"/>
      <c r="U117" s="169"/>
      <c r="V117" s="115"/>
    </row>
    <row r="118" spans="1:22" ht="36.75" customHeight="1" hidden="1">
      <c r="A118" s="28"/>
      <c r="B118" s="206" t="s">
        <v>160</v>
      </c>
      <c r="C118" s="207"/>
      <c r="D118" s="145">
        <f t="shared" si="10"/>
        <v>0</v>
      </c>
      <c r="E118" s="127" t="s">
        <v>161</v>
      </c>
      <c r="F118" s="158" t="s">
        <v>4</v>
      </c>
      <c r="G118" s="128" t="s">
        <v>5</v>
      </c>
      <c r="H118" s="158" t="s">
        <v>4</v>
      </c>
      <c r="I118" s="128" t="s">
        <v>5</v>
      </c>
      <c r="J118" s="158" t="s">
        <v>4</v>
      </c>
      <c r="K118" s="128" t="s">
        <v>5</v>
      </c>
      <c r="L118" s="158" t="s">
        <v>4</v>
      </c>
      <c r="M118" s="128" t="s">
        <v>5</v>
      </c>
      <c r="N118" s="158" t="s">
        <v>4</v>
      </c>
      <c r="O118" s="128" t="s">
        <v>5</v>
      </c>
      <c r="P118" s="158" t="s">
        <v>4</v>
      </c>
      <c r="Q118" s="128" t="s">
        <v>5</v>
      </c>
      <c r="R118" s="158" t="s">
        <v>4</v>
      </c>
      <c r="S118" s="128" t="s">
        <v>5</v>
      </c>
      <c r="T118" s="158" t="s">
        <v>4</v>
      </c>
      <c r="U118" s="129" t="s">
        <v>5</v>
      </c>
      <c r="V118" s="110">
        <f>X118+Y118</f>
        <v>0</v>
      </c>
    </row>
    <row r="119" spans="1:22" ht="12.75" hidden="1">
      <c r="A119" s="56" t="s">
        <v>6</v>
      </c>
      <c r="B119" s="38" t="s">
        <v>121</v>
      </c>
      <c r="C119" s="64" t="s">
        <v>59</v>
      </c>
      <c r="D119" s="101">
        <f t="shared" si="10"/>
        <v>1</v>
      </c>
      <c r="E119" s="80">
        <f>SUM(G119+I119+K119+M119+O119+Q119+S119+U119)</f>
        <v>92</v>
      </c>
      <c r="F119" s="151" t="s">
        <v>72</v>
      </c>
      <c r="G119" s="94"/>
      <c r="H119" s="151" t="s">
        <v>186</v>
      </c>
      <c r="I119" s="94"/>
      <c r="J119" s="151">
        <v>1</v>
      </c>
      <c r="K119" s="81">
        <v>13</v>
      </c>
      <c r="L119" s="151">
        <v>2</v>
      </c>
      <c r="M119" s="81">
        <v>18</v>
      </c>
      <c r="N119" s="151">
        <v>1</v>
      </c>
      <c r="O119" s="81">
        <v>20</v>
      </c>
      <c r="P119" s="151">
        <v>1</v>
      </c>
      <c r="Q119" s="81">
        <v>10</v>
      </c>
      <c r="R119" s="151">
        <v>1</v>
      </c>
      <c r="S119" s="81">
        <v>20</v>
      </c>
      <c r="T119" s="151">
        <v>1</v>
      </c>
      <c r="U119" s="82">
        <v>11</v>
      </c>
      <c r="V119" s="108"/>
    </row>
    <row r="120" spans="1:22" ht="12.75" hidden="1">
      <c r="A120" s="56" t="s">
        <v>7</v>
      </c>
      <c r="B120" s="47" t="s">
        <v>122</v>
      </c>
      <c r="C120" s="65" t="s">
        <v>177</v>
      </c>
      <c r="D120" s="101">
        <f t="shared" si="10"/>
        <v>1</v>
      </c>
      <c r="E120" s="77">
        <f aca="true" t="shared" si="12" ref="E120:E125">SUM(G120+I120+K120+M120+O120+Q120+S120+U120)</f>
        <v>50</v>
      </c>
      <c r="F120" s="154" t="s">
        <v>72</v>
      </c>
      <c r="G120" s="73"/>
      <c r="H120" s="154" t="s">
        <v>186</v>
      </c>
      <c r="I120" s="73"/>
      <c r="J120" s="154">
        <v>2</v>
      </c>
      <c r="K120" s="76">
        <v>11</v>
      </c>
      <c r="L120" s="154">
        <v>12</v>
      </c>
      <c r="M120" s="76">
        <v>7</v>
      </c>
      <c r="N120" s="154">
        <v>9</v>
      </c>
      <c r="O120" s="76">
        <v>10</v>
      </c>
      <c r="P120" s="154">
        <v>2</v>
      </c>
      <c r="Q120" s="76">
        <v>8</v>
      </c>
      <c r="R120" s="154">
        <v>5</v>
      </c>
      <c r="S120" s="76">
        <v>14</v>
      </c>
      <c r="T120" s="154" t="s">
        <v>72</v>
      </c>
      <c r="U120" s="75"/>
      <c r="V120" s="106"/>
    </row>
    <row r="121" spans="1:22" ht="12.75" hidden="1">
      <c r="A121" s="56" t="s">
        <v>8</v>
      </c>
      <c r="B121" s="32" t="s">
        <v>123</v>
      </c>
      <c r="C121" s="63" t="s">
        <v>59</v>
      </c>
      <c r="D121" s="101">
        <f t="shared" si="10"/>
        <v>1</v>
      </c>
      <c r="E121" s="77">
        <f t="shared" si="12"/>
        <v>33</v>
      </c>
      <c r="F121" s="154" t="s">
        <v>72</v>
      </c>
      <c r="G121" s="73"/>
      <c r="H121" s="154" t="s">
        <v>186</v>
      </c>
      <c r="I121" s="73"/>
      <c r="J121" s="154">
        <v>3</v>
      </c>
      <c r="K121" s="76">
        <v>9</v>
      </c>
      <c r="L121" s="154" t="s">
        <v>72</v>
      </c>
      <c r="M121" s="76"/>
      <c r="N121" s="154">
        <v>12</v>
      </c>
      <c r="O121" s="76">
        <v>7</v>
      </c>
      <c r="P121" s="154" t="s">
        <v>72</v>
      </c>
      <c r="Q121" s="76"/>
      <c r="R121" s="154">
        <v>11</v>
      </c>
      <c r="S121" s="76">
        <v>8</v>
      </c>
      <c r="T121" s="154">
        <v>2</v>
      </c>
      <c r="U121" s="75">
        <v>9</v>
      </c>
      <c r="V121" s="106"/>
    </row>
    <row r="122" spans="1:22" ht="12.75" hidden="1">
      <c r="A122" s="56" t="s">
        <v>51</v>
      </c>
      <c r="B122" s="32" t="s">
        <v>176</v>
      </c>
      <c r="C122" s="65" t="s">
        <v>59</v>
      </c>
      <c r="D122" s="101">
        <f t="shared" si="10"/>
        <v>1</v>
      </c>
      <c r="E122" s="77">
        <f t="shared" si="12"/>
        <v>21</v>
      </c>
      <c r="F122" s="154" t="s">
        <v>72</v>
      </c>
      <c r="G122" s="73"/>
      <c r="H122" s="154" t="s">
        <v>186</v>
      </c>
      <c r="I122" s="75"/>
      <c r="J122" s="154" t="s">
        <v>72</v>
      </c>
      <c r="K122" s="76"/>
      <c r="L122" s="154" t="s">
        <v>72</v>
      </c>
      <c r="M122" s="76"/>
      <c r="N122" s="154">
        <v>5</v>
      </c>
      <c r="O122" s="76">
        <v>14</v>
      </c>
      <c r="P122" s="154" t="s">
        <v>72</v>
      </c>
      <c r="Q122" s="76"/>
      <c r="R122" s="154" t="s">
        <v>72</v>
      </c>
      <c r="S122" s="76"/>
      <c r="T122" s="154">
        <v>3</v>
      </c>
      <c r="U122" s="75">
        <v>7</v>
      </c>
      <c r="V122" s="106"/>
    </row>
    <row r="123" spans="1:22" ht="12.75" hidden="1">
      <c r="A123" s="56" t="s">
        <v>10</v>
      </c>
      <c r="B123" s="31" t="s">
        <v>73</v>
      </c>
      <c r="C123" s="63" t="s">
        <v>49</v>
      </c>
      <c r="D123" s="101">
        <f t="shared" si="10"/>
        <v>1</v>
      </c>
      <c r="E123" s="77">
        <f t="shared" si="12"/>
        <v>9</v>
      </c>
      <c r="F123" s="154" t="s">
        <v>72</v>
      </c>
      <c r="G123" s="73"/>
      <c r="H123" s="154">
        <v>4</v>
      </c>
      <c r="I123" s="75">
        <v>9</v>
      </c>
      <c r="J123" s="154" t="s">
        <v>186</v>
      </c>
      <c r="K123" s="76"/>
      <c r="L123" s="154" t="s">
        <v>72</v>
      </c>
      <c r="M123" s="78"/>
      <c r="N123" s="153" t="s">
        <v>72</v>
      </c>
      <c r="O123" s="78"/>
      <c r="P123" s="154" t="s">
        <v>72</v>
      </c>
      <c r="Q123" s="78"/>
      <c r="R123" s="153" t="s">
        <v>72</v>
      </c>
      <c r="S123" s="78"/>
      <c r="T123" s="153" t="s">
        <v>72</v>
      </c>
      <c r="U123" s="79"/>
      <c r="V123" s="106"/>
    </row>
    <row r="124" spans="1:22" ht="12.75" hidden="1">
      <c r="A124" s="56" t="s">
        <v>11</v>
      </c>
      <c r="B124" s="31" t="s">
        <v>124</v>
      </c>
      <c r="C124" s="63" t="s">
        <v>125</v>
      </c>
      <c r="D124" s="101">
        <f t="shared" si="10"/>
        <v>1</v>
      </c>
      <c r="E124" s="77">
        <f t="shared" si="12"/>
        <v>7</v>
      </c>
      <c r="F124" s="154" t="s">
        <v>72</v>
      </c>
      <c r="G124" s="73"/>
      <c r="H124" s="154" t="s">
        <v>186</v>
      </c>
      <c r="I124" s="75"/>
      <c r="J124" s="154">
        <v>4</v>
      </c>
      <c r="K124" s="76">
        <v>7</v>
      </c>
      <c r="L124" s="154" t="s">
        <v>72</v>
      </c>
      <c r="M124" s="78"/>
      <c r="N124" s="153" t="s">
        <v>72</v>
      </c>
      <c r="O124" s="78"/>
      <c r="P124" s="154" t="s">
        <v>72</v>
      </c>
      <c r="Q124" s="78"/>
      <c r="R124" s="153" t="s">
        <v>72</v>
      </c>
      <c r="S124" s="78"/>
      <c r="T124" s="153" t="s">
        <v>72</v>
      </c>
      <c r="U124" s="79"/>
      <c r="V124" s="106"/>
    </row>
    <row r="125" spans="1:22" ht="12.75" hidden="1">
      <c r="A125" s="56"/>
      <c r="B125" s="31"/>
      <c r="C125" s="35"/>
      <c r="D125" s="141">
        <f t="shared" si="10"/>
        <v>0</v>
      </c>
      <c r="E125" s="50">
        <f t="shared" si="12"/>
        <v>0</v>
      </c>
      <c r="F125" s="154"/>
      <c r="G125" s="178"/>
      <c r="H125" s="154"/>
      <c r="I125" s="187"/>
      <c r="J125" s="154"/>
      <c r="K125" s="176"/>
      <c r="L125" s="154"/>
      <c r="M125" s="171"/>
      <c r="N125" s="153"/>
      <c r="O125" s="171"/>
      <c r="P125" s="154"/>
      <c r="Q125" s="171"/>
      <c r="R125" s="153"/>
      <c r="S125" s="171"/>
      <c r="T125" s="155"/>
      <c r="U125" s="172"/>
      <c r="V125" s="115"/>
    </row>
    <row r="126" spans="1:22" ht="12.75" hidden="1">
      <c r="A126" s="1"/>
      <c r="B126" s="208" t="s">
        <v>34</v>
      </c>
      <c r="C126" s="209"/>
      <c r="D126" s="146"/>
      <c r="E126" s="132">
        <f>SUM(G126+I126+K126+M126+O126+Q126+S126+U126)</f>
        <v>3213</v>
      </c>
      <c r="F126" s="133"/>
      <c r="G126" s="133">
        <f>SUM(G9:G125)</f>
        <v>453</v>
      </c>
      <c r="H126" s="133"/>
      <c r="I126" s="133">
        <f>SUM(I9:I125)</f>
        <v>345</v>
      </c>
      <c r="J126" s="133"/>
      <c r="K126" s="133">
        <f>SUM(K9:K125)</f>
        <v>296</v>
      </c>
      <c r="L126" s="133"/>
      <c r="M126" s="133">
        <f>SUM(M9:M125)</f>
        <v>344</v>
      </c>
      <c r="N126" s="133"/>
      <c r="O126" s="133">
        <f>SUM(O9:O125)</f>
        <v>413</v>
      </c>
      <c r="P126" s="133"/>
      <c r="Q126" s="133">
        <f>SUM(Q9:Q125)</f>
        <v>404</v>
      </c>
      <c r="R126" s="133"/>
      <c r="S126" s="133">
        <f>SUM(S9:S125)</f>
        <v>341</v>
      </c>
      <c r="T126" s="133"/>
      <c r="U126" s="133">
        <f>SUM(U9:U125)</f>
        <v>617</v>
      </c>
      <c r="V126" s="134"/>
    </row>
    <row r="127" spans="1:22" ht="33.75" customHeight="1" hidden="1">
      <c r="A127" s="1"/>
      <c r="B127" s="204" t="s">
        <v>17</v>
      </c>
      <c r="C127" s="205"/>
      <c r="D127" s="146"/>
      <c r="E127" s="139"/>
      <c r="F127" s="164"/>
      <c r="G127" s="164"/>
      <c r="H127" s="164"/>
      <c r="I127" s="164"/>
      <c r="J127" s="164"/>
      <c r="K127" s="164"/>
      <c r="L127" s="164"/>
      <c r="M127" s="164"/>
      <c r="N127" s="164"/>
      <c r="O127" s="164"/>
      <c r="P127" s="164"/>
      <c r="Q127" s="164"/>
      <c r="R127" s="164"/>
      <c r="S127" s="164"/>
      <c r="T127" s="164"/>
      <c r="U127" s="164"/>
      <c r="V127" s="107"/>
    </row>
    <row r="128" spans="1:24" ht="12.75" hidden="1">
      <c r="A128" s="135"/>
      <c r="B128" s="136" t="s">
        <v>6</v>
      </c>
      <c r="C128" s="124" t="s">
        <v>59</v>
      </c>
      <c r="D128" s="104"/>
      <c r="E128" s="94">
        <f>SUM(G128+I128+K128+M128+O128+Q128+S128+U128+V128)</f>
        <v>1311</v>
      </c>
      <c r="F128" s="137"/>
      <c r="G128" s="137">
        <f aca="true" t="shared" si="13" ref="G128:G137">SUMIF($C$9:$U$125,C128,$G$9:$G$125)</f>
        <v>188</v>
      </c>
      <c r="H128" s="137"/>
      <c r="I128" s="137">
        <f aca="true" t="shared" si="14" ref="I128:I134">SUMIF($C$9:$U$125,C128,$I$9:$I$125)</f>
        <v>115</v>
      </c>
      <c r="J128" s="137"/>
      <c r="K128" s="137">
        <f aca="true" t="shared" si="15" ref="K128:K138">SUMIF($C$9:$U$125,C128,$K$9:$K$125)</f>
        <v>85</v>
      </c>
      <c r="L128" s="137"/>
      <c r="M128" s="137">
        <f aca="true" t="shared" si="16" ref="M128:M138">SUMIF($C$9:$U$125,C128,$M$9:$M$125)</f>
        <v>124</v>
      </c>
      <c r="N128" s="137"/>
      <c r="O128" s="137">
        <f aca="true" t="shared" si="17" ref="O128:O138">SUMIF($C$9:$U$125,C128,$O$9:$O$125)</f>
        <v>185</v>
      </c>
      <c r="P128" s="137"/>
      <c r="Q128" s="137">
        <f aca="true" t="shared" si="18" ref="Q128:Q138">SUMIF($C$9:$U$125,C128,$Q$9:$Q$125)</f>
        <v>148</v>
      </c>
      <c r="R128" s="137"/>
      <c r="S128" s="137">
        <f aca="true" t="shared" si="19" ref="S128:S138">SUMIF($C$9:$C$125,C128,$S$9:$S$125)</f>
        <v>149</v>
      </c>
      <c r="T128" s="137"/>
      <c r="U128" s="137">
        <f aca="true" t="shared" si="20" ref="U128:U138">SUMIF($C$9:$C$125,C128,$U$9:$U$125)</f>
        <v>294</v>
      </c>
      <c r="V128" s="138">
        <v>23</v>
      </c>
      <c r="X128" s="20"/>
    </row>
    <row r="129" spans="1:24" ht="12.75" hidden="1">
      <c r="A129" s="3"/>
      <c r="B129" s="93" t="s">
        <v>7</v>
      </c>
      <c r="C129" s="65" t="s">
        <v>177</v>
      </c>
      <c r="D129" s="104"/>
      <c r="E129" s="94">
        <f aca="true" t="shared" si="21" ref="E129:E138">SUM(G129+I129+K129+M129+O129+Q129+S129+U129+V129)</f>
        <v>609</v>
      </c>
      <c r="F129" s="95"/>
      <c r="G129" s="95">
        <f t="shared" si="13"/>
        <v>100</v>
      </c>
      <c r="H129" s="95"/>
      <c r="I129" s="95">
        <f t="shared" si="14"/>
        <v>70</v>
      </c>
      <c r="J129" s="95"/>
      <c r="K129" s="95">
        <f t="shared" si="15"/>
        <v>66</v>
      </c>
      <c r="L129" s="95"/>
      <c r="M129" s="95">
        <f t="shared" si="16"/>
        <v>45</v>
      </c>
      <c r="N129" s="95"/>
      <c r="O129" s="95">
        <f t="shared" si="17"/>
        <v>76</v>
      </c>
      <c r="P129" s="95"/>
      <c r="Q129" s="95">
        <f t="shared" si="18"/>
        <v>61</v>
      </c>
      <c r="R129" s="95"/>
      <c r="S129" s="95">
        <f t="shared" si="19"/>
        <v>66</v>
      </c>
      <c r="T129" s="95"/>
      <c r="U129" s="95">
        <f t="shared" si="20"/>
        <v>105</v>
      </c>
      <c r="V129" s="112">
        <v>20</v>
      </c>
      <c r="X129" s="20"/>
    </row>
    <row r="130" spans="1:24" ht="12.75" hidden="1">
      <c r="A130" s="3"/>
      <c r="B130" s="93" t="s">
        <v>8</v>
      </c>
      <c r="C130" s="65" t="s">
        <v>49</v>
      </c>
      <c r="D130" s="103"/>
      <c r="E130" s="94">
        <f t="shared" si="21"/>
        <v>505</v>
      </c>
      <c r="F130" s="95"/>
      <c r="G130" s="95">
        <f t="shared" si="13"/>
        <v>63</v>
      </c>
      <c r="H130" s="95"/>
      <c r="I130" s="95">
        <f t="shared" si="14"/>
        <v>86</v>
      </c>
      <c r="J130" s="95"/>
      <c r="K130" s="95">
        <f t="shared" si="15"/>
        <v>52</v>
      </c>
      <c r="L130" s="95"/>
      <c r="M130" s="95">
        <f t="shared" si="16"/>
        <v>67</v>
      </c>
      <c r="N130" s="95"/>
      <c r="O130" s="95">
        <f t="shared" si="17"/>
        <v>68</v>
      </c>
      <c r="P130" s="95"/>
      <c r="Q130" s="95">
        <f t="shared" si="18"/>
        <v>66</v>
      </c>
      <c r="R130" s="95"/>
      <c r="S130" s="95">
        <f t="shared" si="19"/>
        <v>61</v>
      </c>
      <c r="T130" s="95"/>
      <c r="U130" s="95">
        <f t="shared" si="20"/>
        <v>42</v>
      </c>
      <c r="V130" s="112"/>
      <c r="X130" s="20"/>
    </row>
    <row r="131" spans="1:24" ht="12.75" hidden="1">
      <c r="A131" s="3"/>
      <c r="B131" s="93" t="s">
        <v>9</v>
      </c>
      <c r="C131" s="65" t="s">
        <v>76</v>
      </c>
      <c r="D131" s="103"/>
      <c r="E131" s="94">
        <f t="shared" si="21"/>
        <v>335</v>
      </c>
      <c r="F131" s="95"/>
      <c r="G131" s="95">
        <f t="shared" si="13"/>
        <v>48</v>
      </c>
      <c r="H131" s="95"/>
      <c r="I131" s="95">
        <f t="shared" si="14"/>
        <v>34</v>
      </c>
      <c r="J131" s="95"/>
      <c r="K131" s="95">
        <f t="shared" si="15"/>
        <v>23</v>
      </c>
      <c r="L131" s="95"/>
      <c r="M131" s="95">
        <f t="shared" si="16"/>
        <v>44</v>
      </c>
      <c r="N131" s="95"/>
      <c r="O131" s="95">
        <f t="shared" si="17"/>
        <v>15</v>
      </c>
      <c r="P131" s="95"/>
      <c r="Q131" s="95">
        <f t="shared" si="18"/>
        <v>56</v>
      </c>
      <c r="R131" s="95"/>
      <c r="S131" s="95">
        <f t="shared" si="19"/>
        <v>41</v>
      </c>
      <c r="T131" s="95"/>
      <c r="U131" s="95">
        <f t="shared" si="20"/>
        <v>62</v>
      </c>
      <c r="V131" s="112">
        <f>SUMIF($C$9:$C$125,C131,$V$9:$V$125)</f>
        <v>12</v>
      </c>
      <c r="X131" s="20"/>
    </row>
    <row r="132" spans="1:24" ht="12.75" hidden="1">
      <c r="A132" s="3"/>
      <c r="B132" s="93" t="s">
        <v>10</v>
      </c>
      <c r="C132" s="63" t="s">
        <v>15</v>
      </c>
      <c r="D132" s="103"/>
      <c r="E132" s="94">
        <f t="shared" si="21"/>
        <v>194</v>
      </c>
      <c r="F132" s="95"/>
      <c r="G132" s="95">
        <f t="shared" si="13"/>
        <v>25</v>
      </c>
      <c r="H132" s="95"/>
      <c r="I132" s="95">
        <f t="shared" si="14"/>
        <v>40</v>
      </c>
      <c r="J132" s="95"/>
      <c r="K132" s="95">
        <f t="shared" si="15"/>
        <v>0</v>
      </c>
      <c r="L132" s="95"/>
      <c r="M132" s="95">
        <f t="shared" si="16"/>
        <v>28</v>
      </c>
      <c r="N132" s="95"/>
      <c r="O132" s="95">
        <f t="shared" si="17"/>
        <v>0</v>
      </c>
      <c r="P132" s="95"/>
      <c r="Q132" s="95">
        <f t="shared" si="18"/>
        <v>41</v>
      </c>
      <c r="R132" s="95"/>
      <c r="S132" s="95">
        <f t="shared" si="19"/>
        <v>4</v>
      </c>
      <c r="T132" s="95"/>
      <c r="U132" s="95">
        <f t="shared" si="20"/>
        <v>56</v>
      </c>
      <c r="V132" s="112">
        <f>SUMIF($C$9:$C$125,C132,$V$9:$V$125)</f>
        <v>0</v>
      </c>
      <c r="X132" s="20"/>
    </row>
    <row r="133" spans="1:24" ht="12.75" hidden="1">
      <c r="A133" s="3"/>
      <c r="B133" s="93" t="s">
        <v>11</v>
      </c>
      <c r="C133" s="65" t="s">
        <v>80</v>
      </c>
      <c r="D133" s="103"/>
      <c r="E133" s="94">
        <f t="shared" si="21"/>
        <v>151</v>
      </c>
      <c r="F133" s="95"/>
      <c r="G133" s="95">
        <f t="shared" si="13"/>
        <v>29</v>
      </c>
      <c r="H133" s="95"/>
      <c r="I133" s="95">
        <f t="shared" si="14"/>
        <v>0</v>
      </c>
      <c r="J133" s="95"/>
      <c r="K133" s="95">
        <f t="shared" si="15"/>
        <v>14</v>
      </c>
      <c r="L133" s="95"/>
      <c r="M133" s="95">
        <f t="shared" si="16"/>
        <v>16</v>
      </c>
      <c r="N133" s="95"/>
      <c r="O133" s="95">
        <f t="shared" si="17"/>
        <v>15</v>
      </c>
      <c r="P133" s="95"/>
      <c r="Q133" s="95">
        <f t="shared" si="18"/>
        <v>26</v>
      </c>
      <c r="R133" s="95"/>
      <c r="S133" s="95">
        <f t="shared" si="19"/>
        <v>20</v>
      </c>
      <c r="T133" s="95"/>
      <c r="U133" s="95">
        <f t="shared" si="20"/>
        <v>31</v>
      </c>
      <c r="V133" s="112"/>
      <c r="X133" s="20"/>
    </row>
    <row r="134" spans="1:24" ht="12.75" hidden="1">
      <c r="A134" s="3"/>
      <c r="B134" s="93" t="s">
        <v>12</v>
      </c>
      <c r="C134" s="65" t="s">
        <v>165</v>
      </c>
      <c r="D134" s="104"/>
      <c r="E134" s="94">
        <f t="shared" si="21"/>
        <v>83</v>
      </c>
      <c r="F134" s="95"/>
      <c r="G134" s="95">
        <f t="shared" si="13"/>
        <v>0</v>
      </c>
      <c r="H134" s="95"/>
      <c r="I134" s="95">
        <f t="shared" si="14"/>
        <v>0</v>
      </c>
      <c r="J134" s="95"/>
      <c r="K134" s="95">
        <f t="shared" si="15"/>
        <v>0</v>
      </c>
      <c r="L134" s="95"/>
      <c r="M134" s="95">
        <f t="shared" si="16"/>
        <v>20</v>
      </c>
      <c r="N134" s="95"/>
      <c r="O134" s="95">
        <f t="shared" si="17"/>
        <v>38</v>
      </c>
      <c r="P134" s="95"/>
      <c r="Q134" s="95">
        <f t="shared" si="18"/>
        <v>6</v>
      </c>
      <c r="R134" s="95"/>
      <c r="S134" s="95">
        <f t="shared" si="19"/>
        <v>0</v>
      </c>
      <c r="T134" s="95"/>
      <c r="U134" s="95">
        <f t="shared" si="20"/>
        <v>19</v>
      </c>
      <c r="V134" s="112"/>
      <c r="X134" s="20"/>
    </row>
    <row r="135" spans="1:24" ht="12.75" hidden="1">
      <c r="A135" s="3"/>
      <c r="B135" s="93" t="s">
        <v>13</v>
      </c>
      <c r="C135" s="64" t="s">
        <v>0</v>
      </c>
      <c r="D135" s="103"/>
      <c r="E135" s="94">
        <f t="shared" si="21"/>
        <v>49</v>
      </c>
      <c r="F135" s="95"/>
      <c r="G135" s="95">
        <f t="shared" si="13"/>
        <v>0</v>
      </c>
      <c r="H135" s="95"/>
      <c r="I135" s="95"/>
      <c r="J135" s="95"/>
      <c r="K135" s="95">
        <f t="shared" si="15"/>
        <v>49</v>
      </c>
      <c r="L135" s="95"/>
      <c r="M135" s="95">
        <f t="shared" si="16"/>
        <v>0</v>
      </c>
      <c r="N135" s="95"/>
      <c r="O135" s="95">
        <f t="shared" si="17"/>
        <v>0</v>
      </c>
      <c r="P135" s="95"/>
      <c r="Q135" s="95">
        <f t="shared" si="18"/>
        <v>0</v>
      </c>
      <c r="R135" s="95"/>
      <c r="S135" s="95">
        <f t="shared" si="19"/>
        <v>0</v>
      </c>
      <c r="T135" s="95"/>
      <c r="U135" s="95">
        <f t="shared" si="20"/>
        <v>0</v>
      </c>
      <c r="V135" s="112"/>
      <c r="X135" s="20"/>
    </row>
    <row r="136" spans="1:24" ht="12.75" hidden="1">
      <c r="A136" s="3"/>
      <c r="B136" s="93" t="s">
        <v>14</v>
      </c>
      <c r="C136" s="63" t="s">
        <v>55</v>
      </c>
      <c r="D136" s="103"/>
      <c r="E136" s="94">
        <f t="shared" si="21"/>
        <v>15</v>
      </c>
      <c r="F136" s="95"/>
      <c r="G136" s="95">
        <f t="shared" si="13"/>
        <v>0</v>
      </c>
      <c r="H136" s="95"/>
      <c r="I136" s="95">
        <f>SUMIF($C$9:$U$125,C136,$I$9:$I$125)</f>
        <v>0</v>
      </c>
      <c r="J136" s="95"/>
      <c r="K136" s="95">
        <f t="shared" si="15"/>
        <v>0</v>
      </c>
      <c r="L136" s="95"/>
      <c r="M136" s="95">
        <f t="shared" si="16"/>
        <v>0</v>
      </c>
      <c r="N136" s="95"/>
      <c r="O136" s="95">
        <f t="shared" si="17"/>
        <v>7</v>
      </c>
      <c r="P136" s="95"/>
      <c r="Q136" s="95">
        <f t="shared" si="18"/>
        <v>0</v>
      </c>
      <c r="R136" s="95"/>
      <c r="S136" s="95">
        <f t="shared" si="19"/>
        <v>0</v>
      </c>
      <c r="T136" s="95"/>
      <c r="U136" s="95">
        <f t="shared" si="20"/>
        <v>8</v>
      </c>
      <c r="V136" s="112"/>
      <c r="X136" s="20"/>
    </row>
    <row r="137" spans="1:24" ht="12.75" hidden="1">
      <c r="A137" s="5"/>
      <c r="B137" s="93" t="s">
        <v>35</v>
      </c>
      <c r="C137" s="63" t="s">
        <v>16</v>
      </c>
      <c r="D137" s="103"/>
      <c r="E137" s="94">
        <f t="shared" si="21"/>
        <v>9</v>
      </c>
      <c r="F137" s="95"/>
      <c r="G137" s="95">
        <f t="shared" si="13"/>
        <v>0</v>
      </c>
      <c r="H137" s="95"/>
      <c r="I137" s="95">
        <f>SUMIF($C$9:$U$125,C137,$I$9:$I$125)</f>
        <v>0</v>
      </c>
      <c r="J137" s="95"/>
      <c r="K137" s="95">
        <f t="shared" si="15"/>
        <v>0</v>
      </c>
      <c r="L137" s="95"/>
      <c r="M137" s="95">
        <f t="shared" si="16"/>
        <v>0</v>
      </c>
      <c r="N137" s="95"/>
      <c r="O137" s="95">
        <f t="shared" si="17"/>
        <v>9</v>
      </c>
      <c r="P137" s="95"/>
      <c r="Q137" s="95">
        <f t="shared" si="18"/>
        <v>0</v>
      </c>
      <c r="R137" s="95"/>
      <c r="S137" s="95">
        <f t="shared" si="19"/>
        <v>0</v>
      </c>
      <c r="T137" s="95"/>
      <c r="U137" s="95">
        <f t="shared" si="20"/>
        <v>0</v>
      </c>
      <c r="V137" s="112">
        <f>SUMIF($C$9:$C$125,C137,$V$9:$V$125)</f>
        <v>0</v>
      </c>
      <c r="X137" s="20"/>
    </row>
    <row r="138" spans="1:24" ht="12.75" hidden="1">
      <c r="A138" s="195"/>
      <c r="B138" s="113" t="s">
        <v>39</v>
      </c>
      <c r="C138" s="114" t="s">
        <v>125</v>
      </c>
      <c r="D138" s="196"/>
      <c r="E138" s="197">
        <f t="shared" si="21"/>
        <v>7</v>
      </c>
      <c r="F138" s="96"/>
      <c r="G138" s="96"/>
      <c r="H138" s="96"/>
      <c r="I138" s="96">
        <f>SUMIF($C$9:$U$125,C138,$I$9:$I$125)</f>
        <v>0</v>
      </c>
      <c r="J138" s="96"/>
      <c r="K138" s="96">
        <f t="shared" si="15"/>
        <v>7</v>
      </c>
      <c r="L138" s="96"/>
      <c r="M138" s="96">
        <f t="shared" si="16"/>
        <v>0</v>
      </c>
      <c r="N138" s="96"/>
      <c r="O138" s="96">
        <f t="shared" si="17"/>
        <v>0</v>
      </c>
      <c r="P138" s="96"/>
      <c r="Q138" s="96">
        <f t="shared" si="18"/>
        <v>0</v>
      </c>
      <c r="R138" s="96"/>
      <c r="S138" s="96">
        <f t="shared" si="19"/>
        <v>0</v>
      </c>
      <c r="T138" s="96"/>
      <c r="U138" s="96">
        <f t="shared" si="20"/>
        <v>0</v>
      </c>
      <c r="V138" s="140">
        <f>SUMIF($C$9:$C$125,C138,$V$9:$V$125)</f>
        <v>0</v>
      </c>
      <c r="X138" s="20"/>
    </row>
    <row r="139" spans="1:24" ht="12.75" hidden="1">
      <c r="A139" s="4"/>
      <c r="B139" s="97"/>
      <c r="C139" s="98"/>
      <c r="D139" s="193"/>
      <c r="E139" s="194">
        <f>SUM(E128:E138)</f>
        <v>3268</v>
      </c>
      <c r="F139" s="99"/>
      <c r="G139" s="100">
        <f>SUM(G128:G138)</f>
        <v>453</v>
      </c>
      <c r="H139" s="100"/>
      <c r="I139" s="100">
        <f>SUM(I128:I138)</f>
        <v>345</v>
      </c>
      <c r="J139" s="100"/>
      <c r="K139" s="100">
        <f>SUM(K128:K138)</f>
        <v>296</v>
      </c>
      <c r="L139" s="100"/>
      <c r="M139" s="100">
        <f>SUM(M128:M138)</f>
        <v>344</v>
      </c>
      <c r="N139" s="100"/>
      <c r="O139" s="100">
        <f>SUM(O128:O138)</f>
        <v>413</v>
      </c>
      <c r="P139" s="100"/>
      <c r="Q139" s="100">
        <f>SUM(Q128:Q136)</f>
        <v>404</v>
      </c>
      <c r="R139" s="100"/>
      <c r="S139" s="100">
        <f>SUM(S128:S136)</f>
        <v>341</v>
      </c>
      <c r="T139" s="100"/>
      <c r="U139" s="100">
        <f>SUM(U128:U138)</f>
        <v>617</v>
      </c>
      <c r="V139" s="26">
        <f>SUM(V128:V138)</f>
        <v>55</v>
      </c>
      <c r="X139" s="21"/>
    </row>
    <row r="140" spans="2:3" ht="12.75">
      <c r="B140" s="27"/>
      <c r="C140" s="27"/>
    </row>
  </sheetData>
  <sheetProtection/>
  <mergeCells count="69">
    <mergeCell ref="D1:D8"/>
    <mergeCell ref="F1:G1"/>
    <mergeCell ref="H1:I1"/>
    <mergeCell ref="J1:K1"/>
    <mergeCell ref="L1:M1"/>
    <mergeCell ref="N1:O1"/>
    <mergeCell ref="N2:O2"/>
    <mergeCell ref="F4:G4"/>
    <mergeCell ref="H4:I4"/>
    <mergeCell ref="J4:K4"/>
    <mergeCell ref="P1:Q1"/>
    <mergeCell ref="R1:S1"/>
    <mergeCell ref="T1:U1"/>
    <mergeCell ref="V1:V8"/>
    <mergeCell ref="A2:A7"/>
    <mergeCell ref="B2:C7"/>
    <mergeCell ref="F2:G2"/>
    <mergeCell ref="H2:I2"/>
    <mergeCell ref="J2:K2"/>
    <mergeCell ref="L2:M2"/>
    <mergeCell ref="P2:Q2"/>
    <mergeCell ref="R2:S2"/>
    <mergeCell ref="F3:G3"/>
    <mergeCell ref="H3:I3"/>
    <mergeCell ref="J3:K3"/>
    <mergeCell ref="L3:M3"/>
    <mergeCell ref="N3:O3"/>
    <mergeCell ref="P3:Q3"/>
    <mergeCell ref="R3:S3"/>
    <mergeCell ref="L4:M4"/>
    <mergeCell ref="N4:O4"/>
    <mergeCell ref="P4:Q4"/>
    <mergeCell ref="R4:S4"/>
    <mergeCell ref="F5:G5"/>
    <mergeCell ref="H5:I5"/>
    <mergeCell ref="J5:K5"/>
    <mergeCell ref="L5:M5"/>
    <mergeCell ref="N5:O5"/>
    <mergeCell ref="P5:Q5"/>
    <mergeCell ref="N7:O7"/>
    <mergeCell ref="P7:Q7"/>
    <mergeCell ref="R5:S5"/>
    <mergeCell ref="F6:G6"/>
    <mergeCell ref="H6:I6"/>
    <mergeCell ref="J6:K6"/>
    <mergeCell ref="L6:M6"/>
    <mergeCell ref="N6:O6"/>
    <mergeCell ref="P6:Q6"/>
    <mergeCell ref="R6:S6"/>
    <mergeCell ref="R7:S7"/>
    <mergeCell ref="T7:U7"/>
    <mergeCell ref="B8:C8"/>
    <mergeCell ref="B15:C15"/>
    <mergeCell ref="B30:C30"/>
    <mergeCell ref="B37:C37"/>
    <mergeCell ref="F7:G7"/>
    <mergeCell ref="H7:I7"/>
    <mergeCell ref="J7:K7"/>
    <mergeCell ref="L7:M7"/>
    <mergeCell ref="B114:C114"/>
    <mergeCell ref="B118:C118"/>
    <mergeCell ref="B126:C126"/>
    <mergeCell ref="B127:C127"/>
    <mergeCell ref="B62:C62"/>
    <mergeCell ref="B68:C68"/>
    <mergeCell ref="B81:C81"/>
    <mergeCell ref="B86:C86"/>
    <mergeCell ref="B98:C98"/>
    <mergeCell ref="B103:C103"/>
  </mergeCells>
  <printOptions horizontalCentered="1"/>
  <pageMargins left="0.39" right="0.39" top="0.79" bottom="0.79" header="0.51" footer="0.51"/>
  <pageSetup orientation="landscape" paperSize="9" scale="90" r:id="rId1"/>
  <rowBreaks count="4" manualBreakCount="4">
    <brk id="80" max="255" man="1"/>
    <brk id="97" max="255" man="1"/>
    <brk id="113" max="255" man="1"/>
    <brk id="125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5"/>
  <dimension ref="A1:X140"/>
  <sheetViews>
    <sheetView showZeros="0" zoomScalePageLayoutView="0" workbookViewId="0" topLeftCell="A1">
      <pane ySplit="8" topLeftCell="A9" activePane="bottomLeft" state="frozen"/>
      <selection pane="topLeft" activeCell="A1" sqref="A1"/>
      <selection pane="bottomLeft" activeCell="Z89" sqref="Z89"/>
    </sheetView>
  </sheetViews>
  <sheetFormatPr defaultColWidth="11.421875" defaultRowHeight="12.75"/>
  <cols>
    <col min="1" max="1" width="3.28125" style="0" customWidth="1"/>
    <col min="2" max="2" width="20.421875" style="0" customWidth="1"/>
    <col min="3" max="3" width="38.00390625" style="0" customWidth="1"/>
    <col min="4" max="4" width="2.421875" style="147" customWidth="1"/>
    <col min="5" max="5" width="4.7109375" style="0" customWidth="1"/>
    <col min="6" max="21" width="3.8515625" style="147" customWidth="1"/>
    <col min="22" max="22" width="3.421875" style="0" customWidth="1"/>
    <col min="23" max="23" width="0" style="0" hidden="1" customWidth="1"/>
    <col min="24" max="24" width="7.421875" style="0" customWidth="1"/>
    <col min="25" max="25" width="5.28125" style="0" customWidth="1"/>
    <col min="26" max="26" width="4.7109375" style="0" customWidth="1"/>
  </cols>
  <sheetData>
    <row r="1" spans="1:22" ht="87" customHeight="1">
      <c r="A1" s="54"/>
      <c r="B1" s="55" t="s">
        <v>1</v>
      </c>
      <c r="C1" s="55" t="s">
        <v>2</v>
      </c>
      <c r="D1" s="229" t="s">
        <v>36</v>
      </c>
      <c r="E1" s="30"/>
      <c r="F1" s="236" t="s">
        <v>93</v>
      </c>
      <c r="G1" s="233"/>
      <c r="H1" s="227" t="s">
        <v>147</v>
      </c>
      <c r="I1" s="228"/>
      <c r="J1" s="236" t="s">
        <v>97</v>
      </c>
      <c r="K1" s="233"/>
      <c r="L1" s="227" t="s">
        <v>148</v>
      </c>
      <c r="M1" s="228"/>
      <c r="N1" s="236" t="s">
        <v>98</v>
      </c>
      <c r="O1" s="233"/>
      <c r="P1" s="236" t="s">
        <v>99</v>
      </c>
      <c r="Q1" s="233"/>
      <c r="R1" s="232" t="s">
        <v>100</v>
      </c>
      <c r="S1" s="233"/>
      <c r="T1" s="236" t="s">
        <v>101</v>
      </c>
      <c r="U1" s="233"/>
      <c r="V1" s="222" t="s">
        <v>37</v>
      </c>
    </row>
    <row r="2" spans="1:22" ht="12.75" customHeight="1">
      <c r="A2" s="243"/>
      <c r="B2" s="237" t="s">
        <v>162</v>
      </c>
      <c r="C2" s="238"/>
      <c r="D2" s="230"/>
      <c r="E2" s="51">
        <v>9</v>
      </c>
      <c r="F2" s="216"/>
      <c r="G2" s="217"/>
      <c r="H2" s="216"/>
      <c r="I2" s="217"/>
      <c r="J2" s="214"/>
      <c r="K2" s="215"/>
      <c r="L2" s="214"/>
      <c r="M2" s="215"/>
      <c r="N2" s="214"/>
      <c r="O2" s="215"/>
      <c r="P2" s="214"/>
      <c r="Q2" s="215"/>
      <c r="R2" s="216"/>
      <c r="S2" s="217"/>
      <c r="T2" s="165"/>
      <c r="U2" s="165"/>
      <c r="V2" s="223"/>
    </row>
    <row r="3" spans="1:22" ht="12.75" customHeight="1">
      <c r="A3" s="244"/>
      <c r="B3" s="239"/>
      <c r="C3" s="240"/>
      <c r="D3" s="230"/>
      <c r="E3" s="52">
        <v>11</v>
      </c>
      <c r="F3" s="220"/>
      <c r="G3" s="221"/>
      <c r="H3" s="216"/>
      <c r="I3" s="217"/>
      <c r="J3" s="214"/>
      <c r="K3" s="215"/>
      <c r="L3" s="214"/>
      <c r="M3" s="215"/>
      <c r="N3" s="214"/>
      <c r="O3" s="215"/>
      <c r="P3" s="214"/>
      <c r="Q3" s="215"/>
      <c r="R3" s="216"/>
      <c r="S3" s="217"/>
      <c r="T3" s="166"/>
      <c r="U3" s="166"/>
      <c r="V3" s="223"/>
    </row>
    <row r="4" spans="1:22" ht="12.75" customHeight="1">
      <c r="A4" s="244"/>
      <c r="B4" s="239"/>
      <c r="C4" s="240"/>
      <c r="D4" s="231"/>
      <c r="E4" s="52">
        <v>13</v>
      </c>
      <c r="F4" s="216"/>
      <c r="G4" s="217"/>
      <c r="H4" s="216"/>
      <c r="I4" s="217"/>
      <c r="J4" s="214"/>
      <c r="K4" s="215"/>
      <c r="L4" s="214"/>
      <c r="M4" s="215"/>
      <c r="N4" s="214"/>
      <c r="O4" s="215"/>
      <c r="P4" s="214"/>
      <c r="Q4" s="215"/>
      <c r="R4" s="216"/>
      <c r="S4" s="217"/>
      <c r="T4" s="166"/>
      <c r="U4" s="166"/>
      <c r="V4" s="223"/>
    </row>
    <row r="5" spans="1:22" ht="12.75" customHeight="1">
      <c r="A5" s="244"/>
      <c r="B5" s="239"/>
      <c r="C5" s="240"/>
      <c r="D5" s="231"/>
      <c r="E5" s="52">
        <v>15</v>
      </c>
      <c r="F5" s="220"/>
      <c r="G5" s="221"/>
      <c r="H5" s="216"/>
      <c r="I5" s="217"/>
      <c r="J5" s="214"/>
      <c r="K5" s="215"/>
      <c r="L5" s="214"/>
      <c r="M5" s="215"/>
      <c r="N5" s="214"/>
      <c r="O5" s="215"/>
      <c r="P5" s="214"/>
      <c r="Q5" s="215"/>
      <c r="R5" s="216"/>
      <c r="S5" s="217"/>
      <c r="T5" s="166"/>
      <c r="U5" s="166"/>
      <c r="V5" s="223"/>
    </row>
    <row r="6" spans="1:22" ht="12.75" customHeight="1">
      <c r="A6" s="244"/>
      <c r="B6" s="239"/>
      <c r="C6" s="240"/>
      <c r="D6" s="231"/>
      <c r="E6" s="52">
        <v>17</v>
      </c>
      <c r="F6" s="220"/>
      <c r="G6" s="221"/>
      <c r="H6" s="216"/>
      <c r="I6" s="217"/>
      <c r="J6" s="234"/>
      <c r="K6" s="235"/>
      <c r="L6" s="234"/>
      <c r="M6" s="235"/>
      <c r="N6" s="218" t="s">
        <v>95</v>
      </c>
      <c r="O6" s="219"/>
      <c r="P6" s="214"/>
      <c r="Q6" s="215"/>
      <c r="R6" s="216"/>
      <c r="S6" s="217"/>
      <c r="T6" s="166"/>
      <c r="U6" s="166"/>
      <c r="V6" s="223"/>
    </row>
    <row r="7" spans="1:22" ht="12.75" customHeight="1">
      <c r="A7" s="245"/>
      <c r="B7" s="241"/>
      <c r="C7" s="242"/>
      <c r="D7" s="231"/>
      <c r="E7" s="53" t="s">
        <v>3</v>
      </c>
      <c r="F7" s="225"/>
      <c r="G7" s="226"/>
      <c r="H7" s="216"/>
      <c r="I7" s="217"/>
      <c r="J7" s="218" t="s">
        <v>94</v>
      </c>
      <c r="K7" s="219"/>
      <c r="L7" s="234"/>
      <c r="M7" s="235"/>
      <c r="N7" s="218" t="s">
        <v>96</v>
      </c>
      <c r="O7" s="219"/>
      <c r="P7" s="214"/>
      <c r="Q7" s="215"/>
      <c r="R7" s="214"/>
      <c r="S7" s="215"/>
      <c r="T7" s="214"/>
      <c r="U7" s="215"/>
      <c r="V7" s="223"/>
    </row>
    <row r="8" spans="1:22" ht="37.5" customHeight="1" hidden="1">
      <c r="A8" s="13"/>
      <c r="B8" s="210" t="s">
        <v>149</v>
      </c>
      <c r="C8" s="211"/>
      <c r="D8" s="231"/>
      <c r="E8" s="62" t="s">
        <v>161</v>
      </c>
      <c r="F8" s="156" t="s">
        <v>4</v>
      </c>
      <c r="G8" s="60" t="s">
        <v>5</v>
      </c>
      <c r="H8" s="156" t="s">
        <v>4</v>
      </c>
      <c r="I8" s="60" t="s">
        <v>5</v>
      </c>
      <c r="J8" s="156" t="s">
        <v>4</v>
      </c>
      <c r="K8" s="60" t="s">
        <v>5</v>
      </c>
      <c r="L8" s="156" t="s">
        <v>4</v>
      </c>
      <c r="M8" s="60" t="s">
        <v>5</v>
      </c>
      <c r="N8" s="156" t="s">
        <v>4</v>
      </c>
      <c r="O8" s="60" t="s">
        <v>5</v>
      </c>
      <c r="P8" s="156" t="s">
        <v>4</v>
      </c>
      <c r="Q8" s="60" t="s">
        <v>5</v>
      </c>
      <c r="R8" s="156" t="s">
        <v>4</v>
      </c>
      <c r="S8" s="60" t="s">
        <v>5</v>
      </c>
      <c r="T8" s="156" t="s">
        <v>4</v>
      </c>
      <c r="U8" s="61" t="s">
        <v>5</v>
      </c>
      <c r="V8" s="224"/>
    </row>
    <row r="9" spans="1:22" ht="12" customHeight="1" hidden="1">
      <c r="A9" s="56" t="s">
        <v>6</v>
      </c>
      <c r="B9" s="31" t="s">
        <v>74</v>
      </c>
      <c r="C9" s="64" t="s">
        <v>177</v>
      </c>
      <c r="D9" s="101">
        <f aca="true" t="shared" si="0" ref="D9:D48">COUNTIF(F9:U9,"*)")</f>
        <v>1</v>
      </c>
      <c r="E9" s="69">
        <f aca="true" t="shared" si="1" ref="E9:E14">SUM(G9+I9+K9+M9+O9+Q9+S9+U9)</f>
        <v>67</v>
      </c>
      <c r="F9" s="148">
        <v>2</v>
      </c>
      <c r="G9" s="70">
        <v>8</v>
      </c>
      <c r="H9" s="157">
        <v>1</v>
      </c>
      <c r="I9" s="71">
        <v>10</v>
      </c>
      <c r="J9" s="148">
        <v>3</v>
      </c>
      <c r="K9" s="71">
        <v>9</v>
      </c>
      <c r="L9" s="148">
        <v>3</v>
      </c>
      <c r="M9" s="70">
        <v>8</v>
      </c>
      <c r="N9" s="157" t="s">
        <v>184</v>
      </c>
      <c r="O9" s="70"/>
      <c r="P9" s="157">
        <v>2</v>
      </c>
      <c r="Q9" s="70">
        <v>8</v>
      </c>
      <c r="R9" s="157">
        <v>2</v>
      </c>
      <c r="S9" s="70">
        <v>10</v>
      </c>
      <c r="T9" s="157">
        <v>3</v>
      </c>
      <c r="U9" s="72">
        <v>14</v>
      </c>
      <c r="V9" s="105">
        <v>2</v>
      </c>
    </row>
    <row r="10" spans="1:22" ht="12" customHeight="1" hidden="1">
      <c r="A10" s="56" t="s">
        <v>7</v>
      </c>
      <c r="B10" s="31" t="s">
        <v>75</v>
      </c>
      <c r="C10" s="64" t="s">
        <v>76</v>
      </c>
      <c r="D10" s="101">
        <f t="shared" si="0"/>
        <v>1</v>
      </c>
      <c r="E10" s="69">
        <f t="shared" si="1"/>
        <v>65</v>
      </c>
      <c r="F10" s="149">
        <v>1</v>
      </c>
      <c r="G10" s="73">
        <v>10</v>
      </c>
      <c r="H10" s="154">
        <v>2</v>
      </c>
      <c r="I10" s="74">
        <v>8</v>
      </c>
      <c r="J10" s="149">
        <v>4</v>
      </c>
      <c r="K10" s="75">
        <v>7</v>
      </c>
      <c r="L10" s="154">
        <v>2</v>
      </c>
      <c r="M10" s="76">
        <v>10</v>
      </c>
      <c r="N10" s="154" t="s">
        <v>185</v>
      </c>
      <c r="O10" s="76"/>
      <c r="P10" s="154">
        <v>1</v>
      </c>
      <c r="Q10" s="76">
        <v>10</v>
      </c>
      <c r="R10" s="154">
        <v>3</v>
      </c>
      <c r="S10" s="76">
        <v>8</v>
      </c>
      <c r="T10" s="154">
        <v>5</v>
      </c>
      <c r="U10" s="75">
        <v>12</v>
      </c>
      <c r="V10" s="106">
        <v>3</v>
      </c>
    </row>
    <row r="11" spans="1:22" ht="12" customHeight="1" hidden="1">
      <c r="A11" s="56" t="s">
        <v>8</v>
      </c>
      <c r="B11" s="31" t="s">
        <v>178</v>
      </c>
      <c r="C11" s="65" t="s">
        <v>59</v>
      </c>
      <c r="D11" s="101">
        <f t="shared" si="0"/>
        <v>1</v>
      </c>
      <c r="E11" s="69">
        <f t="shared" si="1"/>
        <v>18</v>
      </c>
      <c r="F11" s="150" t="s">
        <v>72</v>
      </c>
      <c r="G11" s="76"/>
      <c r="H11" s="154" t="s">
        <v>186</v>
      </c>
      <c r="I11" s="74"/>
      <c r="J11" s="150" t="s">
        <v>72</v>
      </c>
      <c r="K11" s="74"/>
      <c r="L11" s="150" t="s">
        <v>72</v>
      </c>
      <c r="M11" s="76"/>
      <c r="N11" s="154" t="s">
        <v>72</v>
      </c>
      <c r="O11" s="76"/>
      <c r="P11" s="154" t="s">
        <v>72</v>
      </c>
      <c r="Q11" s="76"/>
      <c r="R11" s="154" t="s">
        <v>72</v>
      </c>
      <c r="S11" s="76"/>
      <c r="T11" s="154">
        <v>1</v>
      </c>
      <c r="U11" s="75">
        <v>18</v>
      </c>
      <c r="V11" s="106">
        <f>'U 15'!V11</f>
        <v>0</v>
      </c>
    </row>
    <row r="12" spans="1:22" ht="12" customHeight="1" hidden="1">
      <c r="A12" s="56" t="s">
        <v>9</v>
      </c>
      <c r="B12" s="31" t="s">
        <v>179</v>
      </c>
      <c r="C12" s="65" t="s">
        <v>59</v>
      </c>
      <c r="D12" s="101">
        <f t="shared" si="0"/>
        <v>1</v>
      </c>
      <c r="E12" s="69">
        <f t="shared" si="1"/>
        <v>10</v>
      </c>
      <c r="F12" s="149" t="s">
        <v>72</v>
      </c>
      <c r="G12" s="73"/>
      <c r="H12" s="154" t="s">
        <v>186</v>
      </c>
      <c r="I12" s="74"/>
      <c r="J12" s="149" t="s">
        <v>72</v>
      </c>
      <c r="K12" s="75"/>
      <c r="L12" s="149" t="s">
        <v>72</v>
      </c>
      <c r="M12" s="73"/>
      <c r="N12" s="154" t="s">
        <v>72</v>
      </c>
      <c r="O12" s="76"/>
      <c r="P12" s="154" t="s">
        <v>72</v>
      </c>
      <c r="Q12" s="76"/>
      <c r="R12" s="154" t="s">
        <v>72</v>
      </c>
      <c r="S12" s="76"/>
      <c r="T12" s="154">
        <v>7</v>
      </c>
      <c r="U12" s="75">
        <v>10</v>
      </c>
      <c r="V12" s="106">
        <f>'U 15'!V12</f>
        <v>0</v>
      </c>
    </row>
    <row r="13" spans="1:22" ht="12" customHeight="1" hidden="1">
      <c r="A13" s="56" t="s">
        <v>10</v>
      </c>
      <c r="B13" s="31" t="s">
        <v>170</v>
      </c>
      <c r="C13" s="64" t="s">
        <v>55</v>
      </c>
      <c r="D13" s="101">
        <f t="shared" si="0"/>
        <v>1</v>
      </c>
      <c r="E13" s="69">
        <f t="shared" si="1"/>
        <v>7</v>
      </c>
      <c r="F13" s="151" t="s">
        <v>72</v>
      </c>
      <c r="G13" s="76"/>
      <c r="H13" s="154" t="s">
        <v>186</v>
      </c>
      <c r="I13" s="74"/>
      <c r="J13" s="151" t="s">
        <v>72</v>
      </c>
      <c r="K13" s="74"/>
      <c r="L13" s="151" t="s">
        <v>72</v>
      </c>
      <c r="M13" s="76"/>
      <c r="N13" s="154">
        <v>12</v>
      </c>
      <c r="O13" s="76">
        <v>7</v>
      </c>
      <c r="P13" s="154" t="s">
        <v>72</v>
      </c>
      <c r="Q13" s="76"/>
      <c r="R13" s="154" t="s">
        <v>72</v>
      </c>
      <c r="S13" s="76"/>
      <c r="T13" s="154" t="s">
        <v>72</v>
      </c>
      <c r="U13" s="75"/>
      <c r="V13" s="106">
        <f>'U 15'!V13</f>
        <v>0</v>
      </c>
    </row>
    <row r="14" spans="1:22" ht="12.75" hidden="1">
      <c r="A14" s="56"/>
      <c r="B14" s="45"/>
      <c r="C14" s="114"/>
      <c r="D14" s="141">
        <f t="shared" si="0"/>
        <v>0</v>
      </c>
      <c r="E14" s="119">
        <f t="shared" si="1"/>
        <v>0</v>
      </c>
      <c r="F14" s="155"/>
      <c r="G14" s="167"/>
      <c r="H14" s="155"/>
      <c r="I14" s="168"/>
      <c r="J14" s="155"/>
      <c r="K14" s="168"/>
      <c r="L14" s="155"/>
      <c r="M14" s="167"/>
      <c r="N14" s="155"/>
      <c r="O14" s="167"/>
      <c r="P14" s="155"/>
      <c r="Q14" s="167"/>
      <c r="R14" s="155"/>
      <c r="S14" s="167"/>
      <c r="T14" s="155"/>
      <c r="U14" s="169"/>
      <c r="V14" s="115">
        <f>'U 15'!V14</f>
        <v>0</v>
      </c>
    </row>
    <row r="15" spans="1:22" ht="36.75" customHeight="1" hidden="1">
      <c r="A15" s="28"/>
      <c r="B15" s="204" t="s">
        <v>150</v>
      </c>
      <c r="C15" s="205"/>
      <c r="D15" s="142">
        <f t="shared" si="0"/>
        <v>0</v>
      </c>
      <c r="E15" s="121" t="s">
        <v>161</v>
      </c>
      <c r="F15" s="152" t="s">
        <v>4</v>
      </c>
      <c r="G15" s="122" t="s">
        <v>5</v>
      </c>
      <c r="H15" s="152" t="s">
        <v>4</v>
      </c>
      <c r="I15" s="122" t="s">
        <v>5</v>
      </c>
      <c r="J15" s="152" t="s">
        <v>4</v>
      </c>
      <c r="K15" s="122" t="s">
        <v>5</v>
      </c>
      <c r="L15" s="152" t="s">
        <v>4</v>
      </c>
      <c r="M15" s="122" t="s">
        <v>5</v>
      </c>
      <c r="N15" s="152" t="s">
        <v>4</v>
      </c>
      <c r="O15" s="122" t="s">
        <v>5</v>
      </c>
      <c r="P15" s="152" t="s">
        <v>4</v>
      </c>
      <c r="Q15" s="122" t="s">
        <v>5</v>
      </c>
      <c r="R15" s="152" t="s">
        <v>4</v>
      </c>
      <c r="S15" s="122" t="s">
        <v>5</v>
      </c>
      <c r="T15" s="152" t="s">
        <v>4</v>
      </c>
      <c r="U15" s="123" t="s">
        <v>5</v>
      </c>
      <c r="V15" s="107">
        <f>'U 15'!V15</f>
        <v>0</v>
      </c>
    </row>
    <row r="16" spans="1:22" ht="12.75" hidden="1">
      <c r="A16" s="56" t="s">
        <v>6</v>
      </c>
      <c r="B16" s="120" t="s">
        <v>78</v>
      </c>
      <c r="C16" s="83" t="s">
        <v>49</v>
      </c>
      <c r="D16" s="101">
        <f t="shared" si="0"/>
        <v>1</v>
      </c>
      <c r="E16" s="80">
        <f>SUM(G16+I16+K16+M16+O16+Q16+S16+U16)</f>
        <v>107</v>
      </c>
      <c r="F16" s="150">
        <v>2</v>
      </c>
      <c r="G16" s="86">
        <v>12</v>
      </c>
      <c r="H16" s="150">
        <v>1</v>
      </c>
      <c r="I16" s="86">
        <v>13</v>
      </c>
      <c r="J16" s="151">
        <v>1</v>
      </c>
      <c r="K16" s="86">
        <v>20</v>
      </c>
      <c r="L16" s="151">
        <v>1</v>
      </c>
      <c r="M16" s="86">
        <v>15</v>
      </c>
      <c r="N16" s="150">
        <v>1</v>
      </c>
      <c r="O16" s="86">
        <v>20</v>
      </c>
      <c r="P16" s="150">
        <v>1</v>
      </c>
      <c r="Q16" s="86">
        <v>12</v>
      </c>
      <c r="R16" s="150">
        <v>1</v>
      </c>
      <c r="S16" s="86">
        <v>15</v>
      </c>
      <c r="T16" s="150" t="s">
        <v>186</v>
      </c>
      <c r="U16" s="92"/>
      <c r="V16" s="108">
        <f>'U 15'!V16</f>
        <v>0</v>
      </c>
    </row>
    <row r="17" spans="1:22" ht="12.75" hidden="1">
      <c r="A17" s="56" t="s">
        <v>7</v>
      </c>
      <c r="B17" s="31" t="s">
        <v>79</v>
      </c>
      <c r="C17" s="66" t="s">
        <v>80</v>
      </c>
      <c r="D17" s="101">
        <f t="shared" si="0"/>
        <v>1</v>
      </c>
      <c r="E17" s="77">
        <f aca="true" t="shared" si="2" ref="E17:E29">SUM(G17+I17+K17+M17+O17+Q17+S17+U17)</f>
        <v>82</v>
      </c>
      <c r="F17" s="153">
        <v>1</v>
      </c>
      <c r="G17" s="78">
        <v>14</v>
      </c>
      <c r="H17" s="153" t="s">
        <v>186</v>
      </c>
      <c r="I17" s="78"/>
      <c r="J17" s="151">
        <v>5</v>
      </c>
      <c r="K17" s="78">
        <v>14</v>
      </c>
      <c r="L17" s="151">
        <v>4</v>
      </c>
      <c r="M17" s="78">
        <v>9</v>
      </c>
      <c r="N17" s="153">
        <v>4</v>
      </c>
      <c r="O17" s="78">
        <v>15</v>
      </c>
      <c r="P17" s="153">
        <v>3</v>
      </c>
      <c r="Q17" s="78">
        <v>8</v>
      </c>
      <c r="R17" s="153">
        <v>2</v>
      </c>
      <c r="S17" s="78">
        <v>13</v>
      </c>
      <c r="T17" s="153">
        <v>3</v>
      </c>
      <c r="U17" s="79">
        <v>9</v>
      </c>
      <c r="V17" s="106">
        <f>'U 15'!V17</f>
        <v>0</v>
      </c>
    </row>
    <row r="18" spans="1:22" ht="12.75" hidden="1">
      <c r="A18" s="56" t="s">
        <v>8</v>
      </c>
      <c r="B18" s="33" t="s">
        <v>102</v>
      </c>
      <c r="C18" s="66" t="s">
        <v>76</v>
      </c>
      <c r="D18" s="101">
        <f t="shared" si="0"/>
        <v>1</v>
      </c>
      <c r="E18" s="77">
        <f t="shared" si="2"/>
        <v>79</v>
      </c>
      <c r="F18" s="153">
        <v>3</v>
      </c>
      <c r="G18" s="78">
        <v>10</v>
      </c>
      <c r="H18" s="153">
        <v>3</v>
      </c>
      <c r="I18" s="78">
        <v>9</v>
      </c>
      <c r="J18" s="151">
        <v>3</v>
      </c>
      <c r="K18" s="78">
        <v>16</v>
      </c>
      <c r="L18" s="151">
        <v>2</v>
      </c>
      <c r="M18" s="78">
        <v>13</v>
      </c>
      <c r="N18" s="153" t="s">
        <v>185</v>
      </c>
      <c r="O18" s="78"/>
      <c r="P18" s="153">
        <v>2</v>
      </c>
      <c r="Q18" s="78">
        <v>10</v>
      </c>
      <c r="R18" s="153">
        <v>5</v>
      </c>
      <c r="S18" s="78">
        <v>8</v>
      </c>
      <c r="T18" s="153">
        <v>1</v>
      </c>
      <c r="U18" s="79">
        <v>13</v>
      </c>
      <c r="V18" s="106">
        <v>3</v>
      </c>
    </row>
    <row r="19" spans="1:22" ht="12.75" hidden="1">
      <c r="A19" s="56" t="s">
        <v>9</v>
      </c>
      <c r="B19" s="31" t="s">
        <v>163</v>
      </c>
      <c r="C19" s="66" t="s">
        <v>165</v>
      </c>
      <c r="D19" s="101">
        <f t="shared" si="0"/>
        <v>1</v>
      </c>
      <c r="E19" s="77">
        <f t="shared" si="2"/>
        <v>23</v>
      </c>
      <c r="F19" s="153" t="s">
        <v>72</v>
      </c>
      <c r="G19" s="78"/>
      <c r="H19" s="153" t="s">
        <v>186</v>
      </c>
      <c r="I19" s="78"/>
      <c r="J19" s="151" t="s">
        <v>72</v>
      </c>
      <c r="K19" s="78"/>
      <c r="L19" s="151">
        <v>7</v>
      </c>
      <c r="M19" s="78">
        <v>6</v>
      </c>
      <c r="N19" s="153">
        <v>8</v>
      </c>
      <c r="O19" s="78">
        <v>11</v>
      </c>
      <c r="P19" s="153">
        <v>4</v>
      </c>
      <c r="Q19" s="78">
        <v>6</v>
      </c>
      <c r="R19" s="153" t="s">
        <v>72</v>
      </c>
      <c r="S19" s="78"/>
      <c r="T19" s="153" t="s">
        <v>72</v>
      </c>
      <c r="U19" s="79"/>
      <c r="V19" s="106">
        <f>'U 15'!V19</f>
        <v>0</v>
      </c>
    </row>
    <row r="20" spans="1:22" ht="12.75" hidden="1">
      <c r="A20" s="56" t="s">
        <v>10</v>
      </c>
      <c r="B20" s="31" t="s">
        <v>126</v>
      </c>
      <c r="C20" s="66" t="s">
        <v>0</v>
      </c>
      <c r="D20" s="101">
        <f t="shared" si="0"/>
        <v>1</v>
      </c>
      <c r="E20" s="77">
        <f t="shared" si="2"/>
        <v>9</v>
      </c>
      <c r="F20" s="153" t="s">
        <v>72</v>
      </c>
      <c r="G20" s="78"/>
      <c r="H20" s="153" t="s">
        <v>186</v>
      </c>
      <c r="I20" s="78"/>
      <c r="J20" s="151">
        <v>10</v>
      </c>
      <c r="K20" s="78">
        <v>9</v>
      </c>
      <c r="L20" s="151" t="s">
        <v>72</v>
      </c>
      <c r="M20" s="78"/>
      <c r="N20" s="153" t="s">
        <v>72</v>
      </c>
      <c r="O20" s="78"/>
      <c r="P20" s="153" t="s">
        <v>72</v>
      </c>
      <c r="Q20" s="78"/>
      <c r="R20" s="153" t="s">
        <v>72</v>
      </c>
      <c r="S20" s="78"/>
      <c r="T20" s="153" t="s">
        <v>72</v>
      </c>
      <c r="U20" s="79"/>
      <c r="V20" s="106">
        <f>'U 15'!V20</f>
        <v>0</v>
      </c>
    </row>
    <row r="21" spans="1:22" ht="12.75" hidden="1">
      <c r="A21" s="56" t="s">
        <v>11</v>
      </c>
      <c r="B21" s="31" t="s">
        <v>127</v>
      </c>
      <c r="C21" s="66" t="s">
        <v>0</v>
      </c>
      <c r="D21" s="101">
        <f t="shared" si="0"/>
        <v>1</v>
      </c>
      <c r="E21" s="77">
        <f t="shared" si="2"/>
        <v>8</v>
      </c>
      <c r="F21" s="153" t="s">
        <v>72</v>
      </c>
      <c r="G21" s="78"/>
      <c r="H21" s="153" t="s">
        <v>186</v>
      </c>
      <c r="I21" s="78"/>
      <c r="J21" s="151">
        <v>11</v>
      </c>
      <c r="K21" s="78">
        <v>8</v>
      </c>
      <c r="L21" s="151" t="s">
        <v>72</v>
      </c>
      <c r="M21" s="78"/>
      <c r="N21" s="153" t="s">
        <v>72</v>
      </c>
      <c r="O21" s="78"/>
      <c r="P21" s="153" t="s">
        <v>72</v>
      </c>
      <c r="Q21" s="78"/>
      <c r="R21" s="153" t="s">
        <v>72</v>
      </c>
      <c r="S21" s="78"/>
      <c r="T21" s="153" t="s">
        <v>72</v>
      </c>
      <c r="U21" s="79"/>
      <c r="V21" s="106">
        <f>'U 15'!V21</f>
        <v>0</v>
      </c>
    </row>
    <row r="22" spans="1:22" ht="12.75" hidden="1">
      <c r="A22" s="56" t="s">
        <v>12</v>
      </c>
      <c r="B22" s="31" t="s">
        <v>103</v>
      </c>
      <c r="C22" s="66" t="s">
        <v>177</v>
      </c>
      <c r="D22" s="101">
        <f t="shared" si="0"/>
        <v>1</v>
      </c>
      <c r="E22" s="77">
        <f t="shared" si="2"/>
        <v>7</v>
      </c>
      <c r="F22" s="153">
        <v>5</v>
      </c>
      <c r="G22" s="78">
        <v>7</v>
      </c>
      <c r="H22" s="153" t="s">
        <v>186</v>
      </c>
      <c r="I22" s="78"/>
      <c r="J22" s="151" t="s">
        <v>72</v>
      </c>
      <c r="K22" s="78"/>
      <c r="L22" s="151" t="s">
        <v>72</v>
      </c>
      <c r="M22" s="78"/>
      <c r="N22" s="153" t="s">
        <v>72</v>
      </c>
      <c r="O22" s="78"/>
      <c r="P22" s="153" t="s">
        <v>72</v>
      </c>
      <c r="Q22" s="78"/>
      <c r="R22" s="153" t="s">
        <v>72</v>
      </c>
      <c r="S22" s="78"/>
      <c r="T22" s="153" t="s">
        <v>72</v>
      </c>
      <c r="U22" s="79"/>
      <c r="V22" s="106">
        <f>'U 15'!V22</f>
        <v>0</v>
      </c>
    </row>
    <row r="23" spans="1:22" ht="12.75" hidden="1">
      <c r="A23" s="56" t="s">
        <v>13</v>
      </c>
      <c r="B23" s="31" t="s">
        <v>128</v>
      </c>
      <c r="C23" s="67" t="s">
        <v>0</v>
      </c>
      <c r="D23" s="101">
        <f t="shared" si="0"/>
        <v>1</v>
      </c>
      <c r="E23" s="77">
        <f t="shared" si="2"/>
        <v>4</v>
      </c>
      <c r="F23" s="153" t="s">
        <v>72</v>
      </c>
      <c r="G23" s="78"/>
      <c r="H23" s="153" t="s">
        <v>186</v>
      </c>
      <c r="I23" s="78"/>
      <c r="J23" s="151">
        <v>15</v>
      </c>
      <c r="K23" s="78">
        <v>4</v>
      </c>
      <c r="L23" s="151" t="s">
        <v>72</v>
      </c>
      <c r="M23" s="78"/>
      <c r="N23" s="153" t="s">
        <v>72</v>
      </c>
      <c r="O23" s="78"/>
      <c r="P23" s="153" t="s">
        <v>72</v>
      </c>
      <c r="Q23" s="78"/>
      <c r="R23" s="153" t="s">
        <v>72</v>
      </c>
      <c r="S23" s="78"/>
      <c r="T23" s="153" t="s">
        <v>72</v>
      </c>
      <c r="U23" s="79"/>
      <c r="V23" s="106">
        <f>'U 15'!V23</f>
        <v>0</v>
      </c>
    </row>
    <row r="24" spans="1:22" ht="12.75" hidden="1">
      <c r="A24" s="56" t="s">
        <v>57</v>
      </c>
      <c r="B24" s="31" t="s">
        <v>129</v>
      </c>
      <c r="C24" s="67" t="s">
        <v>177</v>
      </c>
      <c r="D24" s="101">
        <f t="shared" si="0"/>
        <v>1</v>
      </c>
      <c r="E24" s="77">
        <f t="shared" si="2"/>
        <v>1</v>
      </c>
      <c r="F24" s="153" t="s">
        <v>72</v>
      </c>
      <c r="G24" s="78"/>
      <c r="H24" s="153" t="s">
        <v>186</v>
      </c>
      <c r="I24" s="78"/>
      <c r="J24" s="151">
        <v>18</v>
      </c>
      <c r="K24" s="78">
        <v>1</v>
      </c>
      <c r="L24" s="151" t="s">
        <v>72</v>
      </c>
      <c r="M24" s="78"/>
      <c r="N24" s="153">
        <v>24</v>
      </c>
      <c r="O24" s="78"/>
      <c r="P24" s="153" t="s">
        <v>72</v>
      </c>
      <c r="Q24" s="78"/>
      <c r="R24" s="153" t="s">
        <v>72</v>
      </c>
      <c r="S24" s="78"/>
      <c r="T24" s="153" t="s">
        <v>72</v>
      </c>
      <c r="U24" s="79"/>
      <c r="V24" s="106">
        <f>'U 15'!V24</f>
        <v>0</v>
      </c>
    </row>
    <row r="25" spans="1:22" ht="12.75" hidden="1">
      <c r="A25" s="56" t="s">
        <v>35</v>
      </c>
      <c r="B25" s="32" t="s">
        <v>130</v>
      </c>
      <c r="C25" s="68" t="s">
        <v>0</v>
      </c>
      <c r="D25" s="143">
        <f t="shared" si="0"/>
        <v>1</v>
      </c>
      <c r="E25" s="77">
        <f t="shared" si="2"/>
        <v>0</v>
      </c>
      <c r="F25" s="153" t="s">
        <v>72</v>
      </c>
      <c r="G25" s="74"/>
      <c r="H25" s="153" t="s">
        <v>186</v>
      </c>
      <c r="I25" s="74"/>
      <c r="J25" s="151">
        <v>22</v>
      </c>
      <c r="K25" s="74"/>
      <c r="L25" s="154" t="s">
        <v>72</v>
      </c>
      <c r="M25" s="78"/>
      <c r="N25" s="153" t="s">
        <v>72</v>
      </c>
      <c r="O25" s="78"/>
      <c r="P25" s="153" t="s">
        <v>72</v>
      </c>
      <c r="Q25" s="78"/>
      <c r="R25" s="153" t="s">
        <v>72</v>
      </c>
      <c r="S25" s="78"/>
      <c r="T25" s="153" t="s">
        <v>72</v>
      </c>
      <c r="U25" s="79"/>
      <c r="V25" s="106">
        <f>'U 15'!V25</f>
        <v>0</v>
      </c>
    </row>
    <row r="26" spans="1:22" ht="12.75" hidden="1">
      <c r="A26" s="56" t="s">
        <v>39</v>
      </c>
      <c r="B26" s="33" t="s">
        <v>131</v>
      </c>
      <c r="C26" s="68" t="s">
        <v>0</v>
      </c>
      <c r="D26" s="143">
        <f t="shared" si="0"/>
        <v>1</v>
      </c>
      <c r="E26" s="77">
        <f t="shared" si="2"/>
        <v>0</v>
      </c>
      <c r="F26" s="153" t="s">
        <v>72</v>
      </c>
      <c r="G26" s="74"/>
      <c r="H26" s="153" t="s">
        <v>186</v>
      </c>
      <c r="I26" s="74"/>
      <c r="J26" s="151">
        <v>23</v>
      </c>
      <c r="K26" s="74"/>
      <c r="L26" s="153" t="s">
        <v>72</v>
      </c>
      <c r="M26" s="78"/>
      <c r="N26" s="153" t="s">
        <v>72</v>
      </c>
      <c r="O26" s="78"/>
      <c r="P26" s="153" t="s">
        <v>72</v>
      </c>
      <c r="Q26" s="78"/>
      <c r="R26" s="153" t="s">
        <v>72</v>
      </c>
      <c r="S26" s="78"/>
      <c r="T26" s="153" t="s">
        <v>72</v>
      </c>
      <c r="U26" s="79"/>
      <c r="V26" s="106">
        <f>'U 15'!V26</f>
        <v>0</v>
      </c>
    </row>
    <row r="27" spans="1:22" ht="12.75" hidden="1">
      <c r="A27" s="56" t="s">
        <v>38</v>
      </c>
      <c r="B27" s="32" t="s">
        <v>132</v>
      </c>
      <c r="C27" s="66" t="s">
        <v>0</v>
      </c>
      <c r="D27" s="143">
        <f t="shared" si="0"/>
        <v>1</v>
      </c>
      <c r="E27" s="77">
        <f t="shared" si="2"/>
        <v>0</v>
      </c>
      <c r="F27" s="153" t="s">
        <v>72</v>
      </c>
      <c r="G27" s="74"/>
      <c r="H27" s="153" t="s">
        <v>186</v>
      </c>
      <c r="I27" s="74"/>
      <c r="J27" s="151">
        <v>24</v>
      </c>
      <c r="K27" s="74"/>
      <c r="L27" s="153" t="s">
        <v>72</v>
      </c>
      <c r="M27" s="78"/>
      <c r="N27" s="153" t="s">
        <v>72</v>
      </c>
      <c r="O27" s="78"/>
      <c r="P27" s="153" t="s">
        <v>72</v>
      </c>
      <c r="Q27" s="78"/>
      <c r="R27" s="153" t="s">
        <v>72</v>
      </c>
      <c r="S27" s="78"/>
      <c r="T27" s="153" t="s">
        <v>72</v>
      </c>
      <c r="U27" s="79"/>
      <c r="V27" s="106">
        <f>'U 15'!V27</f>
        <v>0</v>
      </c>
    </row>
    <row r="28" spans="1:22" ht="12.75" hidden="1">
      <c r="A28" s="56" t="s">
        <v>40</v>
      </c>
      <c r="B28" s="32" t="s">
        <v>133</v>
      </c>
      <c r="C28" s="66" t="s">
        <v>0</v>
      </c>
      <c r="D28" s="143">
        <f t="shared" si="0"/>
        <v>1</v>
      </c>
      <c r="E28" s="48">
        <f t="shared" si="2"/>
        <v>0</v>
      </c>
      <c r="F28" s="153" t="s">
        <v>72</v>
      </c>
      <c r="G28" s="170"/>
      <c r="H28" s="153" t="s">
        <v>186</v>
      </c>
      <c r="I28" s="170"/>
      <c r="J28" s="151">
        <v>25</v>
      </c>
      <c r="K28" s="170"/>
      <c r="L28" s="153" t="s">
        <v>72</v>
      </c>
      <c r="M28" s="171"/>
      <c r="N28" s="153" t="s">
        <v>72</v>
      </c>
      <c r="O28" s="171"/>
      <c r="P28" s="153" t="s">
        <v>72</v>
      </c>
      <c r="Q28" s="171"/>
      <c r="R28" s="153" t="s">
        <v>72</v>
      </c>
      <c r="S28" s="171"/>
      <c r="T28" s="153" t="s">
        <v>72</v>
      </c>
      <c r="U28" s="172"/>
      <c r="V28" s="106">
        <f>'U 15'!V28</f>
        <v>0</v>
      </c>
    </row>
    <row r="29" spans="1:22" ht="12.75" hidden="1">
      <c r="A29" s="56"/>
      <c r="B29" s="32"/>
      <c r="C29" s="36"/>
      <c r="D29" s="143">
        <f t="shared" si="0"/>
        <v>0</v>
      </c>
      <c r="E29" s="48">
        <f t="shared" si="2"/>
        <v>0</v>
      </c>
      <c r="F29" s="153"/>
      <c r="G29" s="170"/>
      <c r="H29" s="154"/>
      <c r="I29" s="170"/>
      <c r="J29" s="151"/>
      <c r="K29" s="170"/>
      <c r="L29" s="153"/>
      <c r="M29" s="171"/>
      <c r="N29" s="153"/>
      <c r="O29" s="171"/>
      <c r="P29" s="153"/>
      <c r="Q29" s="171"/>
      <c r="R29" s="153"/>
      <c r="S29" s="171"/>
      <c r="T29" s="153"/>
      <c r="U29" s="172"/>
      <c r="V29" s="106">
        <f>'U 15'!V29</f>
        <v>0</v>
      </c>
    </row>
    <row r="30" spans="1:22" ht="37.5" customHeight="1" hidden="1">
      <c r="A30" s="2"/>
      <c r="B30" s="204" t="s">
        <v>151</v>
      </c>
      <c r="C30" s="205"/>
      <c r="D30" s="142">
        <f t="shared" si="0"/>
        <v>0</v>
      </c>
      <c r="E30" s="121" t="s">
        <v>161</v>
      </c>
      <c r="F30" s="152" t="s">
        <v>4</v>
      </c>
      <c r="G30" s="122" t="s">
        <v>5</v>
      </c>
      <c r="H30" s="152" t="s">
        <v>4</v>
      </c>
      <c r="I30" s="122" t="s">
        <v>5</v>
      </c>
      <c r="J30" s="152" t="s">
        <v>4</v>
      </c>
      <c r="K30" s="122" t="s">
        <v>5</v>
      </c>
      <c r="L30" s="152" t="s">
        <v>4</v>
      </c>
      <c r="M30" s="122" t="s">
        <v>5</v>
      </c>
      <c r="N30" s="152" t="s">
        <v>4</v>
      </c>
      <c r="O30" s="122" t="s">
        <v>5</v>
      </c>
      <c r="P30" s="152" t="s">
        <v>4</v>
      </c>
      <c r="Q30" s="122" t="s">
        <v>5</v>
      </c>
      <c r="R30" s="152" t="s">
        <v>4</v>
      </c>
      <c r="S30" s="122" t="s">
        <v>5</v>
      </c>
      <c r="T30" s="152" t="s">
        <v>4</v>
      </c>
      <c r="U30" s="123" t="s">
        <v>5</v>
      </c>
      <c r="V30" s="107">
        <f>X30+Y30</f>
        <v>0</v>
      </c>
    </row>
    <row r="31" spans="1:22" ht="12.75" hidden="1">
      <c r="A31" s="56" t="s">
        <v>6</v>
      </c>
      <c r="B31" s="38" t="s">
        <v>81</v>
      </c>
      <c r="C31" s="64" t="s">
        <v>59</v>
      </c>
      <c r="D31" s="101">
        <f t="shared" si="0"/>
        <v>1</v>
      </c>
      <c r="E31" s="80">
        <f aca="true" t="shared" si="3" ref="E31:E36">SUM(G31+I31+K31+M31+O31+Q31+S31+U31)</f>
        <v>77</v>
      </c>
      <c r="F31" s="151">
        <v>1</v>
      </c>
      <c r="G31" s="81">
        <v>10</v>
      </c>
      <c r="H31" s="151">
        <v>3</v>
      </c>
      <c r="I31" s="81">
        <v>9</v>
      </c>
      <c r="J31" s="151">
        <v>7</v>
      </c>
      <c r="K31" s="81">
        <v>12</v>
      </c>
      <c r="L31" s="151">
        <v>5</v>
      </c>
      <c r="M31" s="81">
        <v>10</v>
      </c>
      <c r="N31" s="151">
        <v>4</v>
      </c>
      <c r="O31" s="81">
        <v>15</v>
      </c>
      <c r="P31" s="151" t="s">
        <v>186</v>
      </c>
      <c r="Q31" s="81"/>
      <c r="R31" s="151">
        <v>4</v>
      </c>
      <c r="S31" s="81">
        <v>11</v>
      </c>
      <c r="T31" s="151">
        <v>2</v>
      </c>
      <c r="U31" s="82">
        <v>10</v>
      </c>
      <c r="V31" s="108">
        <f>'U 15'!V31</f>
        <v>0</v>
      </c>
    </row>
    <row r="32" spans="1:22" ht="12.75" hidden="1">
      <c r="A32" s="56" t="s">
        <v>7</v>
      </c>
      <c r="B32" s="32" t="s">
        <v>82</v>
      </c>
      <c r="C32" s="65" t="s">
        <v>76</v>
      </c>
      <c r="D32" s="101">
        <f t="shared" si="0"/>
        <v>1</v>
      </c>
      <c r="E32" s="80">
        <f t="shared" si="3"/>
        <v>55</v>
      </c>
      <c r="F32" s="154">
        <v>2</v>
      </c>
      <c r="G32" s="76">
        <v>8</v>
      </c>
      <c r="H32" s="154">
        <v>5</v>
      </c>
      <c r="I32" s="76">
        <v>6</v>
      </c>
      <c r="J32" s="154" t="s">
        <v>187</v>
      </c>
      <c r="K32" s="76"/>
      <c r="L32" s="154">
        <v>7</v>
      </c>
      <c r="M32" s="76">
        <v>8</v>
      </c>
      <c r="N32" s="151">
        <v>11</v>
      </c>
      <c r="O32" s="76">
        <v>8</v>
      </c>
      <c r="P32" s="154">
        <v>1</v>
      </c>
      <c r="Q32" s="76">
        <v>9</v>
      </c>
      <c r="R32" s="151">
        <v>7</v>
      </c>
      <c r="S32" s="76">
        <v>8</v>
      </c>
      <c r="T32" s="154">
        <v>3</v>
      </c>
      <c r="U32" s="75">
        <v>8</v>
      </c>
      <c r="V32" s="108">
        <v>6</v>
      </c>
    </row>
    <row r="33" spans="1:22" ht="12.75" hidden="1">
      <c r="A33" s="56" t="s">
        <v>8</v>
      </c>
      <c r="B33" s="32" t="s">
        <v>164</v>
      </c>
      <c r="C33" s="65" t="s">
        <v>165</v>
      </c>
      <c r="D33" s="101">
        <f t="shared" si="0"/>
        <v>1</v>
      </c>
      <c r="E33" s="80">
        <f t="shared" si="3"/>
        <v>33</v>
      </c>
      <c r="F33" s="154" t="s">
        <v>72</v>
      </c>
      <c r="G33" s="76"/>
      <c r="H33" s="154" t="s">
        <v>186</v>
      </c>
      <c r="I33" s="76"/>
      <c r="J33" s="154" t="s">
        <v>72</v>
      </c>
      <c r="K33" s="76"/>
      <c r="L33" s="154">
        <v>8</v>
      </c>
      <c r="M33" s="76">
        <v>7</v>
      </c>
      <c r="N33" s="151">
        <v>5</v>
      </c>
      <c r="O33" s="76">
        <v>14</v>
      </c>
      <c r="P33" s="154" t="s">
        <v>72</v>
      </c>
      <c r="Q33" s="76"/>
      <c r="R33" s="151" t="s">
        <v>72</v>
      </c>
      <c r="S33" s="76"/>
      <c r="T33" s="154">
        <v>1</v>
      </c>
      <c r="U33" s="75">
        <v>12</v>
      </c>
      <c r="V33" s="108">
        <f>'U 15'!V33</f>
        <v>0</v>
      </c>
    </row>
    <row r="34" spans="1:22" ht="12.75" hidden="1">
      <c r="A34" s="56" t="s">
        <v>9</v>
      </c>
      <c r="B34" s="32" t="s">
        <v>134</v>
      </c>
      <c r="C34" s="63" t="s">
        <v>0</v>
      </c>
      <c r="D34" s="101">
        <f t="shared" si="0"/>
        <v>1</v>
      </c>
      <c r="E34" s="80">
        <f t="shared" si="3"/>
        <v>11</v>
      </c>
      <c r="F34" s="154" t="s">
        <v>72</v>
      </c>
      <c r="G34" s="76"/>
      <c r="H34" s="154" t="s">
        <v>186</v>
      </c>
      <c r="I34" s="76"/>
      <c r="J34" s="154">
        <v>8</v>
      </c>
      <c r="K34" s="76">
        <v>11</v>
      </c>
      <c r="L34" s="154" t="s">
        <v>72</v>
      </c>
      <c r="M34" s="76"/>
      <c r="N34" s="154" t="s">
        <v>72</v>
      </c>
      <c r="O34" s="76"/>
      <c r="P34" s="154" t="s">
        <v>72</v>
      </c>
      <c r="Q34" s="76"/>
      <c r="R34" s="151" t="s">
        <v>72</v>
      </c>
      <c r="S34" s="76"/>
      <c r="T34" s="154" t="s">
        <v>72</v>
      </c>
      <c r="U34" s="75"/>
      <c r="V34" s="108">
        <f>'U 15'!V34</f>
        <v>0</v>
      </c>
    </row>
    <row r="35" spans="1:22" ht="12.75" hidden="1">
      <c r="A35" s="56" t="s">
        <v>10</v>
      </c>
      <c r="B35" s="32" t="s">
        <v>135</v>
      </c>
      <c r="C35" s="63" t="s">
        <v>0</v>
      </c>
      <c r="D35" s="101">
        <f t="shared" si="0"/>
        <v>1</v>
      </c>
      <c r="E35" s="80">
        <f t="shared" si="3"/>
        <v>7</v>
      </c>
      <c r="F35" s="154" t="s">
        <v>72</v>
      </c>
      <c r="G35" s="76"/>
      <c r="H35" s="154" t="s">
        <v>186</v>
      </c>
      <c r="I35" s="76"/>
      <c r="J35" s="154">
        <v>12</v>
      </c>
      <c r="K35" s="76">
        <v>7</v>
      </c>
      <c r="L35" s="154" t="s">
        <v>72</v>
      </c>
      <c r="M35" s="76"/>
      <c r="N35" s="154" t="s">
        <v>72</v>
      </c>
      <c r="O35" s="76"/>
      <c r="P35" s="154" t="s">
        <v>72</v>
      </c>
      <c r="Q35" s="76"/>
      <c r="R35" s="151" t="s">
        <v>72</v>
      </c>
      <c r="S35" s="76"/>
      <c r="T35" s="154" t="s">
        <v>72</v>
      </c>
      <c r="U35" s="75"/>
      <c r="V35" s="108">
        <f>'U 15'!V35</f>
        <v>0</v>
      </c>
    </row>
    <row r="36" spans="1:22" ht="12.75" hidden="1">
      <c r="A36" s="56"/>
      <c r="B36" s="45"/>
      <c r="C36" s="114"/>
      <c r="D36" s="141">
        <f t="shared" si="0"/>
        <v>0</v>
      </c>
      <c r="E36" s="116">
        <f t="shared" si="3"/>
        <v>0</v>
      </c>
      <c r="F36" s="155"/>
      <c r="G36" s="117"/>
      <c r="H36" s="155"/>
      <c r="I36" s="117"/>
      <c r="J36" s="155"/>
      <c r="K36" s="117"/>
      <c r="L36" s="155"/>
      <c r="M36" s="117"/>
      <c r="N36" s="155"/>
      <c r="O36" s="117"/>
      <c r="P36" s="155"/>
      <c r="Q36" s="117"/>
      <c r="R36" s="155"/>
      <c r="S36" s="117"/>
      <c r="T36" s="155"/>
      <c r="U36" s="118"/>
      <c r="V36" s="115">
        <f>'U 15'!V36</f>
        <v>0</v>
      </c>
    </row>
    <row r="37" spans="1:22" ht="37.5" customHeight="1" hidden="1">
      <c r="A37" s="28"/>
      <c r="B37" s="204" t="s">
        <v>152</v>
      </c>
      <c r="C37" s="205"/>
      <c r="D37" s="142">
        <f t="shared" si="0"/>
        <v>0</v>
      </c>
      <c r="E37" s="121" t="s">
        <v>161</v>
      </c>
      <c r="F37" s="152" t="s">
        <v>4</v>
      </c>
      <c r="G37" s="122" t="s">
        <v>5</v>
      </c>
      <c r="H37" s="152" t="s">
        <v>4</v>
      </c>
      <c r="I37" s="122" t="s">
        <v>5</v>
      </c>
      <c r="J37" s="152" t="s">
        <v>4</v>
      </c>
      <c r="K37" s="122" t="s">
        <v>5</v>
      </c>
      <c r="L37" s="152" t="s">
        <v>4</v>
      </c>
      <c r="M37" s="122" t="s">
        <v>5</v>
      </c>
      <c r="N37" s="152" t="s">
        <v>4</v>
      </c>
      <c r="O37" s="122" t="s">
        <v>5</v>
      </c>
      <c r="P37" s="152" t="s">
        <v>4</v>
      </c>
      <c r="Q37" s="122" t="s">
        <v>5</v>
      </c>
      <c r="R37" s="152" t="s">
        <v>4</v>
      </c>
      <c r="S37" s="122" t="s">
        <v>5</v>
      </c>
      <c r="T37" s="152" t="s">
        <v>4</v>
      </c>
      <c r="U37" s="123" t="s">
        <v>5</v>
      </c>
      <c r="V37" s="107"/>
    </row>
    <row r="38" spans="1:22" ht="12.75" hidden="1">
      <c r="A38" s="56" t="s">
        <v>32</v>
      </c>
      <c r="B38" s="38" t="s">
        <v>84</v>
      </c>
      <c r="C38" s="124" t="s">
        <v>49</v>
      </c>
      <c r="D38" s="101">
        <f t="shared" si="0"/>
        <v>1</v>
      </c>
      <c r="E38" s="80">
        <f>SUM(G38+I38+K38+M38+O38+Q38+S38+U38)</f>
        <v>114</v>
      </c>
      <c r="F38" s="151">
        <v>5</v>
      </c>
      <c r="G38" s="81">
        <v>14</v>
      </c>
      <c r="H38" s="151">
        <v>2</v>
      </c>
      <c r="I38" s="81">
        <v>18</v>
      </c>
      <c r="J38" s="151">
        <v>5</v>
      </c>
      <c r="K38" s="81">
        <v>14</v>
      </c>
      <c r="L38" s="151">
        <v>2</v>
      </c>
      <c r="M38" s="81">
        <v>18</v>
      </c>
      <c r="N38" s="151">
        <v>3</v>
      </c>
      <c r="O38" s="81">
        <v>16</v>
      </c>
      <c r="P38" s="151">
        <v>2</v>
      </c>
      <c r="Q38" s="125">
        <v>18</v>
      </c>
      <c r="R38" s="151">
        <v>3</v>
      </c>
      <c r="S38" s="81">
        <v>16</v>
      </c>
      <c r="T38" s="151" t="s">
        <v>186</v>
      </c>
      <c r="U38" s="82"/>
      <c r="V38" s="108"/>
    </row>
    <row r="39" spans="1:22" ht="12.75" hidden="1">
      <c r="A39" s="57" t="s">
        <v>33</v>
      </c>
      <c r="B39" s="32" t="s">
        <v>20</v>
      </c>
      <c r="C39" s="65" t="s">
        <v>59</v>
      </c>
      <c r="D39" s="101">
        <f t="shared" si="0"/>
        <v>1</v>
      </c>
      <c r="E39" s="77">
        <f aca="true" t="shared" si="4" ref="E39:E60">SUM(G39+I39+K39+M39+O39+Q39+S39+U39)</f>
        <v>99</v>
      </c>
      <c r="F39" s="154">
        <v>2</v>
      </c>
      <c r="G39" s="76">
        <v>18</v>
      </c>
      <c r="H39" s="154">
        <v>14</v>
      </c>
      <c r="I39" s="76">
        <v>5</v>
      </c>
      <c r="J39" s="154" t="s">
        <v>188</v>
      </c>
      <c r="K39" s="76"/>
      <c r="L39" s="154">
        <v>6</v>
      </c>
      <c r="M39" s="76">
        <v>13</v>
      </c>
      <c r="N39" s="154">
        <v>9</v>
      </c>
      <c r="O39" s="76">
        <v>10</v>
      </c>
      <c r="P39" s="154">
        <v>1</v>
      </c>
      <c r="Q39" s="84">
        <v>20</v>
      </c>
      <c r="R39" s="151">
        <v>6</v>
      </c>
      <c r="S39" s="76">
        <v>13</v>
      </c>
      <c r="T39" s="154">
        <v>1</v>
      </c>
      <c r="U39" s="75">
        <v>20</v>
      </c>
      <c r="V39" s="106">
        <v>5</v>
      </c>
    </row>
    <row r="40" spans="1:22" ht="12.75" hidden="1">
      <c r="A40" s="56" t="s">
        <v>8</v>
      </c>
      <c r="B40" s="32" t="s">
        <v>77</v>
      </c>
      <c r="C40" s="65" t="s">
        <v>59</v>
      </c>
      <c r="D40" s="101">
        <f t="shared" si="0"/>
        <v>1</v>
      </c>
      <c r="E40" s="77">
        <f t="shared" si="4"/>
        <v>88</v>
      </c>
      <c r="F40" s="154">
        <v>7</v>
      </c>
      <c r="G40" s="76">
        <v>12</v>
      </c>
      <c r="H40" s="151" t="s">
        <v>189</v>
      </c>
      <c r="I40" s="76"/>
      <c r="J40" s="154">
        <v>8</v>
      </c>
      <c r="K40" s="76">
        <v>11</v>
      </c>
      <c r="L40" s="154">
        <v>8</v>
      </c>
      <c r="M40" s="76">
        <v>11</v>
      </c>
      <c r="N40" s="154">
        <v>8</v>
      </c>
      <c r="O40" s="76">
        <v>11</v>
      </c>
      <c r="P40" s="154">
        <v>5</v>
      </c>
      <c r="Q40" s="84">
        <v>14</v>
      </c>
      <c r="R40" s="151">
        <v>8</v>
      </c>
      <c r="S40" s="76">
        <v>11</v>
      </c>
      <c r="T40" s="151">
        <v>2</v>
      </c>
      <c r="U40" s="82">
        <v>18</v>
      </c>
      <c r="V40" s="106">
        <v>7</v>
      </c>
    </row>
    <row r="41" spans="1:22" ht="12.75" hidden="1">
      <c r="A41" s="56" t="s">
        <v>9</v>
      </c>
      <c r="B41" s="32" t="s">
        <v>106</v>
      </c>
      <c r="C41" s="63" t="s">
        <v>76</v>
      </c>
      <c r="D41" s="101">
        <f t="shared" si="0"/>
        <v>1</v>
      </c>
      <c r="E41" s="77">
        <f t="shared" si="4"/>
        <v>73</v>
      </c>
      <c r="F41" s="154">
        <v>10</v>
      </c>
      <c r="G41" s="76">
        <v>9</v>
      </c>
      <c r="H41" s="151">
        <v>15</v>
      </c>
      <c r="I41" s="76">
        <v>4</v>
      </c>
      <c r="J41" s="154" t="s">
        <v>190</v>
      </c>
      <c r="K41" s="76"/>
      <c r="L41" s="154">
        <v>9</v>
      </c>
      <c r="M41" s="76">
        <v>10</v>
      </c>
      <c r="N41" s="154">
        <v>12</v>
      </c>
      <c r="O41" s="76">
        <v>7</v>
      </c>
      <c r="P41" s="154">
        <v>3</v>
      </c>
      <c r="Q41" s="84">
        <v>16</v>
      </c>
      <c r="R41" s="151">
        <v>5</v>
      </c>
      <c r="S41" s="76">
        <v>14</v>
      </c>
      <c r="T41" s="154">
        <v>6</v>
      </c>
      <c r="U41" s="75">
        <v>13</v>
      </c>
      <c r="V41" s="106"/>
    </row>
    <row r="42" spans="1:22" ht="12.75" hidden="1">
      <c r="A42" s="57" t="s">
        <v>10</v>
      </c>
      <c r="B42" s="32" t="s">
        <v>104</v>
      </c>
      <c r="C42" s="65" t="s">
        <v>59</v>
      </c>
      <c r="D42" s="101">
        <f t="shared" si="0"/>
        <v>1</v>
      </c>
      <c r="E42" s="77">
        <f t="shared" si="4"/>
        <v>63</v>
      </c>
      <c r="F42" s="154">
        <v>4</v>
      </c>
      <c r="G42" s="78">
        <v>15</v>
      </c>
      <c r="H42" s="153">
        <v>10</v>
      </c>
      <c r="I42" s="78">
        <v>9</v>
      </c>
      <c r="J42" s="153">
        <v>17</v>
      </c>
      <c r="K42" s="78">
        <v>2</v>
      </c>
      <c r="L42" s="153">
        <v>10</v>
      </c>
      <c r="M42" s="78">
        <v>9</v>
      </c>
      <c r="N42" s="153" t="s">
        <v>186</v>
      </c>
      <c r="O42" s="78"/>
      <c r="P42" s="154">
        <v>6</v>
      </c>
      <c r="Q42" s="85">
        <v>13</v>
      </c>
      <c r="R42" s="153">
        <v>13</v>
      </c>
      <c r="S42" s="78">
        <v>6</v>
      </c>
      <c r="T42" s="153">
        <v>10</v>
      </c>
      <c r="U42" s="79">
        <v>9</v>
      </c>
      <c r="V42" s="106"/>
    </row>
    <row r="43" spans="1:22" ht="12.75" hidden="1">
      <c r="A43" s="56" t="s">
        <v>11</v>
      </c>
      <c r="B43" s="34" t="s">
        <v>105</v>
      </c>
      <c r="C43" s="65" t="s">
        <v>177</v>
      </c>
      <c r="D43" s="101">
        <f t="shared" si="0"/>
        <v>1</v>
      </c>
      <c r="E43" s="77">
        <f t="shared" si="4"/>
        <v>60</v>
      </c>
      <c r="F43" s="154">
        <v>6</v>
      </c>
      <c r="G43" s="76">
        <v>13</v>
      </c>
      <c r="H43" s="154" t="s">
        <v>72</v>
      </c>
      <c r="I43" s="76"/>
      <c r="J43" s="154">
        <v>11</v>
      </c>
      <c r="K43" s="76">
        <v>8</v>
      </c>
      <c r="L43" s="154" t="s">
        <v>72</v>
      </c>
      <c r="M43" s="76"/>
      <c r="N43" s="153" t="s">
        <v>186</v>
      </c>
      <c r="O43" s="76"/>
      <c r="P43" s="154">
        <v>4</v>
      </c>
      <c r="Q43" s="84">
        <v>15</v>
      </c>
      <c r="R43" s="154">
        <v>9</v>
      </c>
      <c r="S43" s="76">
        <v>10</v>
      </c>
      <c r="T43" s="154">
        <v>5</v>
      </c>
      <c r="U43" s="75">
        <v>14</v>
      </c>
      <c r="V43" s="106"/>
    </row>
    <row r="44" spans="1:22" ht="12.75" hidden="1">
      <c r="A44" s="56" t="s">
        <v>12</v>
      </c>
      <c r="B44" s="32" t="s">
        <v>166</v>
      </c>
      <c r="C44" s="65" t="s">
        <v>59</v>
      </c>
      <c r="D44" s="101">
        <f t="shared" si="0"/>
        <v>1</v>
      </c>
      <c r="E44" s="77">
        <f t="shared" si="4"/>
        <v>56</v>
      </c>
      <c r="F44" s="154">
        <v>3</v>
      </c>
      <c r="G44" s="78">
        <v>16</v>
      </c>
      <c r="H44" s="154">
        <v>13</v>
      </c>
      <c r="I44" s="76">
        <v>6</v>
      </c>
      <c r="J44" s="154">
        <v>16</v>
      </c>
      <c r="K44" s="76">
        <v>3</v>
      </c>
      <c r="L44" s="154">
        <v>11</v>
      </c>
      <c r="M44" s="76">
        <v>8</v>
      </c>
      <c r="N44" s="153" t="s">
        <v>186</v>
      </c>
      <c r="O44" s="76"/>
      <c r="P44" s="154" t="s">
        <v>72</v>
      </c>
      <c r="Q44" s="84"/>
      <c r="R44" s="154">
        <v>7</v>
      </c>
      <c r="S44" s="76">
        <v>12</v>
      </c>
      <c r="T44" s="154">
        <v>8</v>
      </c>
      <c r="U44" s="75">
        <v>11</v>
      </c>
      <c r="V44" s="106"/>
    </row>
    <row r="45" spans="1:22" ht="12.75" hidden="1">
      <c r="A45" s="57" t="s">
        <v>13</v>
      </c>
      <c r="B45" s="32" t="s">
        <v>92</v>
      </c>
      <c r="C45" s="65" t="s">
        <v>59</v>
      </c>
      <c r="D45" s="101">
        <f t="shared" si="0"/>
        <v>1</v>
      </c>
      <c r="E45" s="77">
        <f t="shared" si="4"/>
        <v>38</v>
      </c>
      <c r="F45" s="154">
        <v>11</v>
      </c>
      <c r="G45" s="76">
        <v>8</v>
      </c>
      <c r="H45" s="154">
        <v>19</v>
      </c>
      <c r="I45" s="76">
        <v>1</v>
      </c>
      <c r="J45" s="154" t="s">
        <v>191</v>
      </c>
      <c r="K45" s="76"/>
      <c r="L45" s="154">
        <v>17</v>
      </c>
      <c r="M45" s="76">
        <v>2</v>
      </c>
      <c r="N45" s="154">
        <v>22</v>
      </c>
      <c r="O45" s="76"/>
      <c r="P45" s="154">
        <v>7</v>
      </c>
      <c r="Q45" s="84">
        <v>12</v>
      </c>
      <c r="R45" s="151">
        <v>14</v>
      </c>
      <c r="S45" s="76">
        <v>5</v>
      </c>
      <c r="T45" s="154">
        <v>9</v>
      </c>
      <c r="U45" s="75">
        <v>10</v>
      </c>
      <c r="V45" s="106"/>
    </row>
    <row r="46" spans="1:22" ht="12.75" hidden="1">
      <c r="A46" s="56" t="s">
        <v>14</v>
      </c>
      <c r="B46" s="32" t="s">
        <v>110</v>
      </c>
      <c r="C46" s="63" t="s">
        <v>80</v>
      </c>
      <c r="D46" s="101">
        <f t="shared" si="0"/>
        <v>1</v>
      </c>
      <c r="E46" s="77">
        <f t="shared" si="4"/>
        <v>37</v>
      </c>
      <c r="F46" s="154">
        <v>13</v>
      </c>
      <c r="G46" s="76">
        <v>6</v>
      </c>
      <c r="H46" s="154" t="s">
        <v>186</v>
      </c>
      <c r="I46" s="78"/>
      <c r="J46" s="153">
        <v>26</v>
      </c>
      <c r="K46" s="78"/>
      <c r="L46" s="153">
        <v>14</v>
      </c>
      <c r="M46" s="78">
        <v>5</v>
      </c>
      <c r="N46" s="153">
        <v>21</v>
      </c>
      <c r="O46" s="78"/>
      <c r="P46" s="153">
        <v>8</v>
      </c>
      <c r="Q46" s="85">
        <v>11</v>
      </c>
      <c r="R46" s="153">
        <v>12</v>
      </c>
      <c r="S46" s="78">
        <v>7</v>
      </c>
      <c r="T46" s="153">
        <v>11</v>
      </c>
      <c r="U46" s="79">
        <v>8</v>
      </c>
      <c r="V46" s="106"/>
    </row>
    <row r="47" spans="1:22" ht="12.75" hidden="1">
      <c r="A47" s="56" t="s">
        <v>35</v>
      </c>
      <c r="B47" s="32" t="s">
        <v>83</v>
      </c>
      <c r="C47" s="63" t="s">
        <v>49</v>
      </c>
      <c r="D47" s="101">
        <f t="shared" si="0"/>
        <v>1</v>
      </c>
      <c r="E47" s="77">
        <f t="shared" si="4"/>
        <v>36</v>
      </c>
      <c r="F47" s="154">
        <v>9</v>
      </c>
      <c r="G47" s="78">
        <v>10</v>
      </c>
      <c r="H47" s="154">
        <v>17</v>
      </c>
      <c r="I47" s="76">
        <v>2</v>
      </c>
      <c r="J47" s="153">
        <v>28</v>
      </c>
      <c r="K47" s="76"/>
      <c r="L47" s="154">
        <v>12</v>
      </c>
      <c r="M47" s="76">
        <v>7</v>
      </c>
      <c r="N47" s="154">
        <v>23</v>
      </c>
      <c r="O47" s="76"/>
      <c r="P47" s="154">
        <v>9</v>
      </c>
      <c r="Q47" s="84">
        <v>10</v>
      </c>
      <c r="R47" s="151" t="s">
        <v>186</v>
      </c>
      <c r="S47" s="76"/>
      <c r="T47" s="153">
        <v>12</v>
      </c>
      <c r="U47" s="79">
        <v>7</v>
      </c>
      <c r="V47" s="106"/>
    </row>
    <row r="48" spans="1:22" ht="12.75" hidden="1">
      <c r="A48" s="57" t="s">
        <v>39</v>
      </c>
      <c r="B48" s="32" t="s">
        <v>107</v>
      </c>
      <c r="C48" s="63" t="s">
        <v>59</v>
      </c>
      <c r="D48" s="101">
        <f t="shared" si="0"/>
        <v>1</v>
      </c>
      <c r="E48" s="77">
        <f t="shared" si="4"/>
        <v>16</v>
      </c>
      <c r="F48" s="154">
        <v>12</v>
      </c>
      <c r="G48" s="78">
        <v>7</v>
      </c>
      <c r="H48" s="154" t="s">
        <v>72</v>
      </c>
      <c r="I48" s="78"/>
      <c r="J48" s="153" t="s">
        <v>186</v>
      </c>
      <c r="K48" s="78"/>
      <c r="L48" s="153" t="s">
        <v>72</v>
      </c>
      <c r="M48" s="78"/>
      <c r="N48" s="153" t="s">
        <v>72</v>
      </c>
      <c r="O48" s="78"/>
      <c r="P48" s="153" t="s">
        <v>72</v>
      </c>
      <c r="Q48" s="85"/>
      <c r="R48" s="153">
        <v>10</v>
      </c>
      <c r="S48" s="78">
        <v>9</v>
      </c>
      <c r="T48" s="153" t="s">
        <v>72</v>
      </c>
      <c r="U48" s="79"/>
      <c r="V48" s="109"/>
    </row>
    <row r="49" spans="1:22" ht="12.75" hidden="1">
      <c r="A49" s="56" t="s">
        <v>38</v>
      </c>
      <c r="B49" s="31" t="s">
        <v>180</v>
      </c>
      <c r="C49" s="63" t="s">
        <v>59</v>
      </c>
      <c r="D49" s="101"/>
      <c r="E49" s="77">
        <f t="shared" si="4"/>
        <v>12</v>
      </c>
      <c r="F49" s="154" t="s">
        <v>72</v>
      </c>
      <c r="G49" s="78"/>
      <c r="H49" s="154" t="s">
        <v>72</v>
      </c>
      <c r="I49" s="78"/>
      <c r="J49" s="153" t="s">
        <v>186</v>
      </c>
      <c r="K49" s="78"/>
      <c r="L49" s="153" t="s">
        <v>72</v>
      </c>
      <c r="M49" s="78"/>
      <c r="N49" s="153" t="s">
        <v>72</v>
      </c>
      <c r="O49" s="78"/>
      <c r="P49" s="153" t="s">
        <v>72</v>
      </c>
      <c r="Q49" s="85"/>
      <c r="R49" s="153" t="s">
        <v>72</v>
      </c>
      <c r="S49" s="78"/>
      <c r="T49" s="153">
        <v>7</v>
      </c>
      <c r="U49" s="79">
        <v>12</v>
      </c>
      <c r="V49" s="109"/>
    </row>
    <row r="50" spans="1:22" ht="12.75" hidden="1">
      <c r="A50" s="56" t="s">
        <v>40</v>
      </c>
      <c r="B50" s="31" t="s">
        <v>167</v>
      </c>
      <c r="C50" s="63" t="s">
        <v>15</v>
      </c>
      <c r="D50" s="101">
        <f>COUNTIF(F50:U50,"*)")</f>
        <v>1</v>
      </c>
      <c r="E50" s="77">
        <f t="shared" si="4"/>
        <v>6</v>
      </c>
      <c r="F50" s="154" t="s">
        <v>72</v>
      </c>
      <c r="G50" s="78"/>
      <c r="H50" s="154" t="s">
        <v>72</v>
      </c>
      <c r="I50" s="78"/>
      <c r="J50" s="153" t="s">
        <v>186</v>
      </c>
      <c r="K50" s="78"/>
      <c r="L50" s="153">
        <v>13</v>
      </c>
      <c r="M50" s="78">
        <v>6</v>
      </c>
      <c r="N50" s="153" t="s">
        <v>72</v>
      </c>
      <c r="O50" s="78"/>
      <c r="P50" s="153" t="s">
        <v>72</v>
      </c>
      <c r="Q50" s="85"/>
      <c r="R50" s="153" t="s">
        <v>72</v>
      </c>
      <c r="S50" s="78"/>
      <c r="T50" s="153" t="s">
        <v>72</v>
      </c>
      <c r="U50" s="79"/>
      <c r="V50" s="109"/>
    </row>
    <row r="51" spans="1:22" ht="12.75" hidden="1">
      <c r="A51" s="57" t="s">
        <v>41</v>
      </c>
      <c r="B51" s="31" t="s">
        <v>108</v>
      </c>
      <c r="C51" s="63" t="s">
        <v>177</v>
      </c>
      <c r="D51" s="101">
        <f>COUNTIF(F51:U51,"*)")</f>
        <v>1</v>
      </c>
      <c r="E51" s="77">
        <f t="shared" si="4"/>
        <v>5</v>
      </c>
      <c r="F51" s="153">
        <v>14</v>
      </c>
      <c r="G51" s="78">
        <v>5</v>
      </c>
      <c r="H51" s="153" t="s">
        <v>72</v>
      </c>
      <c r="I51" s="78"/>
      <c r="J51" s="153" t="s">
        <v>186</v>
      </c>
      <c r="K51" s="78"/>
      <c r="L51" s="153" t="s">
        <v>72</v>
      </c>
      <c r="M51" s="78"/>
      <c r="N51" s="153" t="s">
        <v>72</v>
      </c>
      <c r="O51" s="78"/>
      <c r="P51" s="153" t="s">
        <v>72</v>
      </c>
      <c r="Q51" s="85"/>
      <c r="R51" s="153" t="s">
        <v>72</v>
      </c>
      <c r="S51" s="78"/>
      <c r="T51" s="153" t="s">
        <v>72</v>
      </c>
      <c r="U51" s="79"/>
      <c r="V51" s="109"/>
    </row>
    <row r="52" spans="1:22" ht="12.75" hidden="1">
      <c r="A52" s="56" t="s">
        <v>42</v>
      </c>
      <c r="B52" s="34" t="s">
        <v>109</v>
      </c>
      <c r="C52" s="65" t="s">
        <v>76</v>
      </c>
      <c r="D52" s="101">
        <f aca="true" t="shared" si="5" ref="D52:D60">COUNTIF(F52:U52,"*)")</f>
        <v>1</v>
      </c>
      <c r="E52" s="77">
        <f t="shared" si="4"/>
        <v>4</v>
      </c>
      <c r="F52" s="153">
        <v>15</v>
      </c>
      <c r="G52" s="78">
        <v>4</v>
      </c>
      <c r="H52" s="154" t="s">
        <v>72</v>
      </c>
      <c r="I52" s="78"/>
      <c r="J52" s="153" t="s">
        <v>186</v>
      </c>
      <c r="K52" s="78"/>
      <c r="L52" s="153" t="s">
        <v>72</v>
      </c>
      <c r="M52" s="78"/>
      <c r="N52" s="153" t="s">
        <v>72</v>
      </c>
      <c r="O52" s="76"/>
      <c r="P52" s="153" t="s">
        <v>72</v>
      </c>
      <c r="Q52" s="85"/>
      <c r="R52" s="153" t="s">
        <v>72</v>
      </c>
      <c r="S52" s="78"/>
      <c r="T52" s="153" t="s">
        <v>72</v>
      </c>
      <c r="U52" s="79"/>
      <c r="V52" s="109"/>
    </row>
    <row r="53" spans="1:22" s="29" customFormat="1" ht="12.75" hidden="1">
      <c r="A53" s="56" t="s">
        <v>43</v>
      </c>
      <c r="B53" s="32" t="s">
        <v>171</v>
      </c>
      <c r="C53" s="83" t="s">
        <v>59</v>
      </c>
      <c r="D53" s="101">
        <f t="shared" si="5"/>
        <v>1</v>
      </c>
      <c r="E53" s="77">
        <f t="shared" si="4"/>
        <v>4</v>
      </c>
      <c r="F53" s="154" t="s">
        <v>72</v>
      </c>
      <c r="G53" s="78"/>
      <c r="H53" s="150" t="s">
        <v>72</v>
      </c>
      <c r="I53" s="78"/>
      <c r="J53" s="153" t="s">
        <v>186</v>
      </c>
      <c r="K53" s="78"/>
      <c r="L53" s="153" t="s">
        <v>72</v>
      </c>
      <c r="M53" s="78"/>
      <c r="N53" s="153">
        <v>15</v>
      </c>
      <c r="O53" s="86">
        <v>4</v>
      </c>
      <c r="P53" s="154" t="s">
        <v>72</v>
      </c>
      <c r="Q53" s="85"/>
      <c r="R53" s="153" t="s">
        <v>72</v>
      </c>
      <c r="S53" s="78"/>
      <c r="T53" s="153" t="s">
        <v>72</v>
      </c>
      <c r="U53" s="87"/>
      <c r="V53" s="109"/>
    </row>
    <row r="54" spans="1:22" s="29" customFormat="1" ht="12.75" hidden="1">
      <c r="A54" s="56" t="s">
        <v>44</v>
      </c>
      <c r="B54" s="32" t="s">
        <v>168</v>
      </c>
      <c r="C54" s="65" t="s">
        <v>15</v>
      </c>
      <c r="D54" s="101">
        <f t="shared" si="5"/>
        <v>1</v>
      </c>
      <c r="E54" s="77">
        <f t="shared" si="4"/>
        <v>3</v>
      </c>
      <c r="F54" s="154" t="s">
        <v>72</v>
      </c>
      <c r="G54" s="78"/>
      <c r="H54" s="153" t="s">
        <v>72</v>
      </c>
      <c r="I54" s="87"/>
      <c r="J54" s="153" t="s">
        <v>186</v>
      </c>
      <c r="K54" s="87"/>
      <c r="L54" s="188">
        <v>16</v>
      </c>
      <c r="M54" s="87">
        <v>3</v>
      </c>
      <c r="N54" s="154" t="s">
        <v>72</v>
      </c>
      <c r="O54" s="87"/>
      <c r="P54" s="189" t="s">
        <v>72</v>
      </c>
      <c r="Q54" s="88"/>
      <c r="R54" s="159" t="s">
        <v>72</v>
      </c>
      <c r="S54" s="89"/>
      <c r="T54" s="153" t="s">
        <v>72</v>
      </c>
      <c r="U54" s="87"/>
      <c r="V54" s="106"/>
    </row>
    <row r="55" spans="1:22" s="29" customFormat="1" ht="12.75" hidden="1">
      <c r="A55" s="57" t="s">
        <v>45</v>
      </c>
      <c r="B55" s="32" t="s">
        <v>136</v>
      </c>
      <c r="C55" s="65" t="s">
        <v>177</v>
      </c>
      <c r="D55" s="101">
        <f t="shared" si="5"/>
        <v>1</v>
      </c>
      <c r="E55" s="77">
        <f t="shared" si="4"/>
        <v>0</v>
      </c>
      <c r="F55" s="154" t="s">
        <v>72</v>
      </c>
      <c r="G55" s="78"/>
      <c r="H55" s="153" t="s">
        <v>186</v>
      </c>
      <c r="I55" s="87"/>
      <c r="J55" s="154">
        <v>24</v>
      </c>
      <c r="K55" s="87"/>
      <c r="L55" s="188" t="s">
        <v>72</v>
      </c>
      <c r="M55" s="87"/>
      <c r="N55" s="154" t="s">
        <v>72</v>
      </c>
      <c r="O55" s="87"/>
      <c r="P55" s="189" t="s">
        <v>72</v>
      </c>
      <c r="Q55" s="88"/>
      <c r="R55" s="159" t="s">
        <v>72</v>
      </c>
      <c r="S55" s="89"/>
      <c r="T55" s="153" t="s">
        <v>72</v>
      </c>
      <c r="U55" s="87"/>
      <c r="V55" s="106"/>
    </row>
    <row r="56" spans="1:22" s="29" customFormat="1" ht="12.75" hidden="1">
      <c r="A56" s="56" t="s">
        <v>46</v>
      </c>
      <c r="B56" s="32" t="s">
        <v>137</v>
      </c>
      <c r="C56" s="65" t="s">
        <v>0</v>
      </c>
      <c r="D56" s="101">
        <f t="shared" si="5"/>
        <v>1</v>
      </c>
      <c r="E56" s="77">
        <f t="shared" si="4"/>
        <v>0</v>
      </c>
      <c r="F56" s="154" t="s">
        <v>72</v>
      </c>
      <c r="G56" s="78"/>
      <c r="H56" s="153" t="s">
        <v>186</v>
      </c>
      <c r="I56" s="87"/>
      <c r="J56" s="154">
        <v>30</v>
      </c>
      <c r="K56" s="87"/>
      <c r="L56" s="188" t="s">
        <v>72</v>
      </c>
      <c r="M56" s="87"/>
      <c r="N56" s="154" t="s">
        <v>72</v>
      </c>
      <c r="O56" s="87"/>
      <c r="P56" s="189" t="s">
        <v>72</v>
      </c>
      <c r="Q56" s="88"/>
      <c r="R56" s="159" t="s">
        <v>72</v>
      </c>
      <c r="S56" s="89"/>
      <c r="T56" s="153" t="s">
        <v>72</v>
      </c>
      <c r="U56" s="87"/>
      <c r="V56" s="106"/>
    </row>
    <row r="57" spans="1:22" s="29" customFormat="1" ht="12.75" hidden="1">
      <c r="A57" s="56" t="s">
        <v>47</v>
      </c>
      <c r="B57" s="32" t="s">
        <v>138</v>
      </c>
      <c r="C57" s="65" t="s">
        <v>0</v>
      </c>
      <c r="D57" s="101">
        <f t="shared" si="5"/>
        <v>1</v>
      </c>
      <c r="E57" s="48">
        <f t="shared" si="4"/>
        <v>0</v>
      </c>
      <c r="F57" s="154" t="s">
        <v>72</v>
      </c>
      <c r="G57" s="171"/>
      <c r="H57" s="154" t="s">
        <v>186</v>
      </c>
      <c r="I57" s="173"/>
      <c r="J57" s="154">
        <v>31</v>
      </c>
      <c r="K57" s="173"/>
      <c r="L57" s="188" t="s">
        <v>72</v>
      </c>
      <c r="M57" s="173"/>
      <c r="N57" s="154" t="s">
        <v>72</v>
      </c>
      <c r="O57" s="173"/>
      <c r="P57" s="189" t="s">
        <v>72</v>
      </c>
      <c r="Q57" s="174"/>
      <c r="R57" s="159" t="s">
        <v>72</v>
      </c>
      <c r="S57" s="175"/>
      <c r="T57" s="153" t="s">
        <v>72</v>
      </c>
      <c r="U57" s="173"/>
      <c r="V57" s="106"/>
    </row>
    <row r="58" spans="1:22" ht="12.75" hidden="1">
      <c r="A58" s="56" t="s">
        <v>58</v>
      </c>
      <c r="B58" s="32" t="s">
        <v>139</v>
      </c>
      <c r="C58" s="65" t="s">
        <v>177</v>
      </c>
      <c r="D58" s="101">
        <f t="shared" si="5"/>
        <v>1</v>
      </c>
      <c r="E58" s="48">
        <f t="shared" si="4"/>
        <v>0</v>
      </c>
      <c r="F58" s="154" t="s">
        <v>72</v>
      </c>
      <c r="G58" s="176"/>
      <c r="H58" s="159" t="s">
        <v>186</v>
      </c>
      <c r="I58" s="176"/>
      <c r="J58" s="154">
        <v>34</v>
      </c>
      <c r="K58" s="176"/>
      <c r="L58" s="188" t="s">
        <v>72</v>
      </c>
      <c r="M58" s="175"/>
      <c r="N58" s="154" t="s">
        <v>72</v>
      </c>
      <c r="O58" s="176"/>
      <c r="P58" s="189" t="s">
        <v>72</v>
      </c>
      <c r="Q58" s="177"/>
      <c r="R58" s="154" t="s">
        <v>72</v>
      </c>
      <c r="S58" s="175"/>
      <c r="T58" s="154" t="s">
        <v>72</v>
      </c>
      <c r="U58" s="178"/>
      <c r="V58" s="106"/>
    </row>
    <row r="59" spans="1:22" ht="12.75" hidden="1">
      <c r="A59" s="57" t="s">
        <v>21</v>
      </c>
      <c r="B59" s="32" t="s">
        <v>140</v>
      </c>
      <c r="C59" s="65" t="s">
        <v>0</v>
      </c>
      <c r="D59" s="101">
        <f t="shared" si="5"/>
        <v>1</v>
      </c>
      <c r="E59" s="48">
        <f t="shared" si="4"/>
        <v>0</v>
      </c>
      <c r="F59" s="154" t="s">
        <v>72</v>
      </c>
      <c r="G59" s="176"/>
      <c r="H59" s="159" t="s">
        <v>186</v>
      </c>
      <c r="I59" s="176"/>
      <c r="J59" s="154">
        <v>42</v>
      </c>
      <c r="K59" s="176"/>
      <c r="L59" s="154" t="s">
        <v>72</v>
      </c>
      <c r="M59" s="176"/>
      <c r="N59" s="154" t="s">
        <v>72</v>
      </c>
      <c r="O59" s="176"/>
      <c r="P59" s="154" t="s">
        <v>72</v>
      </c>
      <c r="Q59" s="177"/>
      <c r="R59" s="154" t="s">
        <v>72</v>
      </c>
      <c r="S59" s="176"/>
      <c r="T59" s="154" t="s">
        <v>72</v>
      </c>
      <c r="U59" s="178"/>
      <c r="V59" s="106"/>
    </row>
    <row r="60" spans="1:22" ht="12.75" hidden="1">
      <c r="A60" s="57" t="s">
        <v>22</v>
      </c>
      <c r="B60" s="38" t="s">
        <v>172</v>
      </c>
      <c r="C60" s="83" t="s">
        <v>59</v>
      </c>
      <c r="D60" s="101">
        <f t="shared" si="5"/>
        <v>1</v>
      </c>
      <c r="E60" s="48">
        <f t="shared" si="4"/>
        <v>0</v>
      </c>
      <c r="F60" s="151" t="s">
        <v>72</v>
      </c>
      <c r="G60" s="179"/>
      <c r="H60" s="161" t="s">
        <v>186</v>
      </c>
      <c r="I60" s="179"/>
      <c r="J60" s="151" t="s">
        <v>72</v>
      </c>
      <c r="K60" s="179"/>
      <c r="L60" s="151" t="s">
        <v>72</v>
      </c>
      <c r="M60" s="179"/>
      <c r="N60" s="151">
        <v>58</v>
      </c>
      <c r="O60" s="179"/>
      <c r="P60" s="151" t="s">
        <v>72</v>
      </c>
      <c r="Q60" s="180"/>
      <c r="R60" s="151" t="s">
        <v>72</v>
      </c>
      <c r="S60" s="179"/>
      <c r="T60" s="151" t="s">
        <v>72</v>
      </c>
      <c r="U60" s="181"/>
      <c r="V60" s="108"/>
    </row>
    <row r="61" spans="1:22" ht="12.75" hidden="1">
      <c r="A61" s="57"/>
      <c r="B61" s="59"/>
      <c r="C61" s="58"/>
      <c r="D61" s="144"/>
      <c r="E61" s="49"/>
      <c r="F61" s="163"/>
      <c r="G61" s="182"/>
      <c r="H61" s="162"/>
      <c r="I61" s="182"/>
      <c r="J61" s="163"/>
      <c r="K61" s="182"/>
      <c r="L61" s="163"/>
      <c r="M61" s="182"/>
      <c r="N61" s="163"/>
      <c r="O61" s="182"/>
      <c r="P61" s="163"/>
      <c r="Q61" s="183"/>
      <c r="R61" s="163"/>
      <c r="S61" s="182"/>
      <c r="T61" s="163"/>
      <c r="U61" s="184"/>
      <c r="V61" s="110"/>
    </row>
    <row r="62" spans="1:22" ht="37.5" customHeight="1" hidden="1">
      <c r="A62" s="1"/>
      <c r="B62" s="204" t="s">
        <v>153</v>
      </c>
      <c r="C62" s="205"/>
      <c r="D62" s="142">
        <f aca="true" t="shared" si="6" ref="D62:D67">COUNTIF(F62:U62,"*)")</f>
        <v>0</v>
      </c>
      <c r="E62" s="62" t="s">
        <v>161</v>
      </c>
      <c r="F62" s="156" t="s">
        <v>4</v>
      </c>
      <c r="G62" s="60" t="s">
        <v>5</v>
      </c>
      <c r="H62" s="156" t="s">
        <v>4</v>
      </c>
      <c r="I62" s="60" t="s">
        <v>5</v>
      </c>
      <c r="J62" s="156" t="s">
        <v>4</v>
      </c>
      <c r="K62" s="60" t="s">
        <v>5</v>
      </c>
      <c r="L62" s="156" t="s">
        <v>4</v>
      </c>
      <c r="M62" s="60" t="s">
        <v>5</v>
      </c>
      <c r="N62" s="156" t="s">
        <v>4</v>
      </c>
      <c r="O62" s="60" t="s">
        <v>5</v>
      </c>
      <c r="P62" s="156" t="s">
        <v>4</v>
      </c>
      <c r="Q62" s="60" t="s">
        <v>5</v>
      </c>
      <c r="R62" s="156" t="s">
        <v>4</v>
      </c>
      <c r="S62" s="60" t="s">
        <v>5</v>
      </c>
      <c r="T62" s="156" t="s">
        <v>4</v>
      </c>
      <c r="U62" s="61" t="s">
        <v>5</v>
      </c>
      <c r="V62" s="107">
        <f>X62+Y62</f>
        <v>0</v>
      </c>
    </row>
    <row r="63" spans="1:22" ht="12.75" hidden="1">
      <c r="A63" s="56" t="s">
        <v>6</v>
      </c>
      <c r="B63" s="37" t="s">
        <v>85</v>
      </c>
      <c r="C63" s="90" t="s">
        <v>59</v>
      </c>
      <c r="D63" s="102">
        <f t="shared" si="6"/>
        <v>1</v>
      </c>
      <c r="E63" s="91">
        <f>SUM(G63+I63+K63+M63+O63+Q63+S63+U63)</f>
        <v>51</v>
      </c>
      <c r="F63" s="157">
        <v>1</v>
      </c>
      <c r="G63" s="70">
        <v>9</v>
      </c>
      <c r="H63" s="157" t="s">
        <v>72</v>
      </c>
      <c r="I63" s="70"/>
      <c r="J63" s="157" t="s">
        <v>186</v>
      </c>
      <c r="K63" s="70"/>
      <c r="L63" s="157">
        <v>7</v>
      </c>
      <c r="M63" s="70">
        <v>6</v>
      </c>
      <c r="N63" s="157">
        <v>9</v>
      </c>
      <c r="O63" s="70">
        <v>20</v>
      </c>
      <c r="P63" s="157" t="s">
        <v>72</v>
      </c>
      <c r="Q63" s="70"/>
      <c r="R63" s="157">
        <v>12</v>
      </c>
      <c r="S63" s="70">
        <v>7</v>
      </c>
      <c r="T63" s="157">
        <v>2</v>
      </c>
      <c r="U63" s="72">
        <v>9</v>
      </c>
      <c r="V63" s="105"/>
    </row>
    <row r="64" spans="1:22" ht="12.75" hidden="1">
      <c r="A64" s="56" t="s">
        <v>7</v>
      </c>
      <c r="B64" s="32" t="s">
        <v>169</v>
      </c>
      <c r="C64" s="65" t="s">
        <v>165</v>
      </c>
      <c r="D64" s="143">
        <f t="shared" si="6"/>
        <v>1</v>
      </c>
      <c r="E64" s="77">
        <f>SUM(G64+I64+K64+M64+O64+Q64+S64+U64)</f>
        <v>27</v>
      </c>
      <c r="F64" s="154" t="s">
        <v>72</v>
      </c>
      <c r="G64" s="76"/>
      <c r="H64" s="154" t="s">
        <v>72</v>
      </c>
      <c r="I64" s="76"/>
      <c r="J64" s="151" t="s">
        <v>186</v>
      </c>
      <c r="K64" s="76"/>
      <c r="L64" s="154">
        <v>6</v>
      </c>
      <c r="M64" s="76">
        <v>7</v>
      </c>
      <c r="N64" s="154">
        <v>6</v>
      </c>
      <c r="O64" s="76">
        <v>13</v>
      </c>
      <c r="P64" s="154" t="s">
        <v>72</v>
      </c>
      <c r="Q64" s="76"/>
      <c r="R64" s="154" t="s">
        <v>72</v>
      </c>
      <c r="S64" s="76"/>
      <c r="T64" s="154">
        <v>3</v>
      </c>
      <c r="U64" s="75">
        <v>7</v>
      </c>
      <c r="V64" s="106"/>
    </row>
    <row r="65" spans="1:22" ht="12.75" hidden="1">
      <c r="A65" s="56" t="s">
        <v>8</v>
      </c>
      <c r="B65" s="32" t="s">
        <v>141</v>
      </c>
      <c r="C65" s="65" t="s">
        <v>0</v>
      </c>
      <c r="D65" s="143">
        <f t="shared" si="6"/>
        <v>1</v>
      </c>
      <c r="E65" s="77">
        <f>SUM(G65+I65+K65+M65+O65+Q65+S65+U65)</f>
        <v>8</v>
      </c>
      <c r="F65" s="154" t="s">
        <v>72</v>
      </c>
      <c r="G65" s="76"/>
      <c r="H65" s="154" t="s">
        <v>186</v>
      </c>
      <c r="I65" s="76"/>
      <c r="J65" s="154">
        <v>11</v>
      </c>
      <c r="K65" s="76">
        <v>8</v>
      </c>
      <c r="L65" s="154" t="s">
        <v>72</v>
      </c>
      <c r="M65" s="76"/>
      <c r="N65" s="154" t="s">
        <v>72</v>
      </c>
      <c r="O65" s="76"/>
      <c r="P65" s="154" t="s">
        <v>72</v>
      </c>
      <c r="Q65" s="76"/>
      <c r="R65" s="154" t="s">
        <v>72</v>
      </c>
      <c r="S65" s="76"/>
      <c r="T65" s="154" t="s">
        <v>72</v>
      </c>
      <c r="U65" s="75"/>
      <c r="V65" s="106"/>
    </row>
    <row r="66" spans="1:22" ht="12.75" hidden="1">
      <c r="A66" s="56" t="s">
        <v>9</v>
      </c>
      <c r="B66" s="32" t="s">
        <v>173</v>
      </c>
      <c r="C66" s="65" t="s">
        <v>59</v>
      </c>
      <c r="D66" s="143">
        <f t="shared" si="6"/>
        <v>1</v>
      </c>
      <c r="E66" s="77">
        <f>SUM(G66+I66+K66+M66+O66+Q66+S66+U66)</f>
        <v>7</v>
      </c>
      <c r="F66" s="154" t="s">
        <v>72</v>
      </c>
      <c r="G66" s="76"/>
      <c r="H66" s="154" t="s">
        <v>186</v>
      </c>
      <c r="I66" s="76"/>
      <c r="J66" s="154" t="s">
        <v>72</v>
      </c>
      <c r="K66" s="76"/>
      <c r="L66" s="154" t="s">
        <v>72</v>
      </c>
      <c r="M66" s="76"/>
      <c r="N66" s="154">
        <v>12</v>
      </c>
      <c r="O66" s="76">
        <v>7</v>
      </c>
      <c r="P66" s="154" t="s">
        <v>72</v>
      </c>
      <c r="Q66" s="76"/>
      <c r="R66" s="154" t="s">
        <v>72</v>
      </c>
      <c r="S66" s="76"/>
      <c r="T66" s="154" t="s">
        <v>72</v>
      </c>
      <c r="U66" s="75"/>
      <c r="V66" s="106"/>
    </row>
    <row r="67" spans="1:22" ht="12.75" hidden="1">
      <c r="A67" s="56"/>
      <c r="B67" s="45"/>
      <c r="C67" s="41"/>
      <c r="D67" s="141">
        <f t="shared" si="6"/>
        <v>0</v>
      </c>
      <c r="E67" s="50">
        <f>SUM(G67+I67+K67+M67+O67+Q67+S67+U67)</f>
        <v>0</v>
      </c>
      <c r="F67" s="155"/>
      <c r="G67" s="167"/>
      <c r="H67" s="155"/>
      <c r="I67" s="167"/>
      <c r="J67" s="155"/>
      <c r="K67" s="167"/>
      <c r="L67" s="155"/>
      <c r="M67" s="167"/>
      <c r="N67" s="155"/>
      <c r="O67" s="167"/>
      <c r="P67" s="155"/>
      <c r="Q67" s="167"/>
      <c r="R67" s="155"/>
      <c r="S67" s="167"/>
      <c r="T67" s="155"/>
      <c r="U67" s="169"/>
      <c r="V67" s="115"/>
    </row>
    <row r="68" spans="1:22" ht="36.75" customHeight="1" hidden="1">
      <c r="A68" s="28"/>
      <c r="B68" s="212" t="s">
        <v>154</v>
      </c>
      <c r="C68" s="213"/>
      <c r="D68" s="145"/>
      <c r="E68" s="127" t="s">
        <v>161</v>
      </c>
      <c r="F68" s="158" t="s">
        <v>4</v>
      </c>
      <c r="G68" s="128" t="s">
        <v>5</v>
      </c>
      <c r="H68" s="158" t="s">
        <v>4</v>
      </c>
      <c r="I68" s="128" t="s">
        <v>5</v>
      </c>
      <c r="J68" s="158" t="s">
        <v>4</v>
      </c>
      <c r="K68" s="128" t="s">
        <v>5</v>
      </c>
      <c r="L68" s="158" t="s">
        <v>4</v>
      </c>
      <c r="M68" s="128" t="s">
        <v>5</v>
      </c>
      <c r="N68" s="158" t="s">
        <v>4</v>
      </c>
      <c r="O68" s="128" t="s">
        <v>5</v>
      </c>
      <c r="P68" s="158" t="s">
        <v>4</v>
      </c>
      <c r="Q68" s="128" t="s">
        <v>5</v>
      </c>
      <c r="R68" s="158" t="s">
        <v>4</v>
      </c>
      <c r="S68" s="128" t="s">
        <v>5</v>
      </c>
      <c r="T68" s="158" t="s">
        <v>4</v>
      </c>
      <c r="U68" s="129" t="s">
        <v>5</v>
      </c>
      <c r="V68" s="110"/>
    </row>
    <row r="69" spans="1:22" ht="12.75" hidden="1">
      <c r="A69" s="56" t="s">
        <v>6</v>
      </c>
      <c r="B69" s="38" t="s">
        <v>86</v>
      </c>
      <c r="C69" s="64" t="s">
        <v>59</v>
      </c>
      <c r="D69" s="101">
        <f aca="true" t="shared" si="7" ref="D69:D100">COUNTIF(F69:U69,"*)")</f>
        <v>1</v>
      </c>
      <c r="E69" s="80">
        <f>SUM(G69+I69+K69+M69+O69+Q69+S69+U69)</f>
        <v>68</v>
      </c>
      <c r="F69" s="151">
        <v>2</v>
      </c>
      <c r="G69" s="81">
        <v>13</v>
      </c>
      <c r="H69" s="151">
        <v>5</v>
      </c>
      <c r="I69" s="81">
        <v>14</v>
      </c>
      <c r="J69" s="151" t="s">
        <v>192</v>
      </c>
      <c r="K69" s="81"/>
      <c r="L69" s="151">
        <v>14</v>
      </c>
      <c r="M69" s="81">
        <v>5</v>
      </c>
      <c r="N69" s="151">
        <v>13</v>
      </c>
      <c r="O69" s="81">
        <v>6</v>
      </c>
      <c r="P69" s="151">
        <v>3</v>
      </c>
      <c r="Q69" s="81">
        <v>9</v>
      </c>
      <c r="R69" s="151">
        <v>18</v>
      </c>
      <c r="S69" s="81">
        <v>1</v>
      </c>
      <c r="T69" s="151">
        <v>1</v>
      </c>
      <c r="U69" s="82">
        <v>20</v>
      </c>
      <c r="V69" s="108">
        <v>1</v>
      </c>
    </row>
    <row r="70" spans="1:22" ht="12.75" hidden="1">
      <c r="A70" s="56" t="s">
        <v>7</v>
      </c>
      <c r="B70" s="32" t="s">
        <v>87</v>
      </c>
      <c r="C70" s="64" t="s">
        <v>15</v>
      </c>
      <c r="D70" s="101">
        <f t="shared" si="7"/>
        <v>1</v>
      </c>
      <c r="E70" s="77">
        <f aca="true" t="shared" si="8" ref="E70:E80">SUM(G70+I70+K70+M70+O70+Q70+S70+U70)</f>
        <v>60</v>
      </c>
      <c r="F70" s="154">
        <v>5</v>
      </c>
      <c r="G70" s="76">
        <v>8</v>
      </c>
      <c r="H70" s="151">
        <v>6</v>
      </c>
      <c r="I70" s="76">
        <v>13</v>
      </c>
      <c r="J70" s="154" t="s">
        <v>72</v>
      </c>
      <c r="K70" s="76"/>
      <c r="L70" s="154">
        <v>12</v>
      </c>
      <c r="M70" s="76">
        <v>7</v>
      </c>
      <c r="N70" s="154" t="s">
        <v>186</v>
      </c>
      <c r="O70" s="76"/>
      <c r="P70" s="154">
        <v>1</v>
      </c>
      <c r="Q70" s="76">
        <v>13</v>
      </c>
      <c r="R70" s="151">
        <v>19</v>
      </c>
      <c r="S70" s="76">
        <v>1</v>
      </c>
      <c r="T70" s="151">
        <v>2</v>
      </c>
      <c r="U70" s="82">
        <v>18</v>
      </c>
      <c r="V70" s="106"/>
    </row>
    <row r="71" spans="1:22" ht="12.75" hidden="1">
      <c r="A71" s="56" t="s">
        <v>8</v>
      </c>
      <c r="B71" s="32" t="s">
        <v>112</v>
      </c>
      <c r="C71" s="63" t="s">
        <v>76</v>
      </c>
      <c r="D71" s="101">
        <f t="shared" si="7"/>
        <v>1</v>
      </c>
      <c r="E71" s="77">
        <f t="shared" si="8"/>
        <v>47</v>
      </c>
      <c r="F71" s="154">
        <v>6</v>
      </c>
      <c r="G71" s="76">
        <v>7</v>
      </c>
      <c r="H71" s="151">
        <v>12</v>
      </c>
      <c r="I71" s="76">
        <v>7</v>
      </c>
      <c r="J71" s="154" t="s">
        <v>190</v>
      </c>
      <c r="K71" s="76"/>
      <c r="L71" s="154">
        <v>16</v>
      </c>
      <c r="M71" s="76">
        <v>3</v>
      </c>
      <c r="N71" s="154">
        <v>24</v>
      </c>
      <c r="O71" s="76"/>
      <c r="P71" s="154">
        <v>2</v>
      </c>
      <c r="Q71" s="76">
        <v>11</v>
      </c>
      <c r="R71" s="151">
        <v>16</v>
      </c>
      <c r="S71" s="76">
        <v>3</v>
      </c>
      <c r="T71" s="151">
        <v>3</v>
      </c>
      <c r="U71" s="82">
        <v>16</v>
      </c>
      <c r="V71" s="106"/>
    </row>
    <row r="72" spans="1:22" ht="12.75" hidden="1">
      <c r="A72" s="56" t="s">
        <v>9</v>
      </c>
      <c r="B72" s="32" t="s">
        <v>61</v>
      </c>
      <c r="C72" s="65" t="s">
        <v>177</v>
      </c>
      <c r="D72" s="101">
        <f t="shared" si="7"/>
        <v>1</v>
      </c>
      <c r="E72" s="77">
        <f t="shared" si="8"/>
        <v>40</v>
      </c>
      <c r="F72" s="154">
        <v>3</v>
      </c>
      <c r="G72" s="76">
        <v>11</v>
      </c>
      <c r="H72" s="151">
        <v>10</v>
      </c>
      <c r="I72" s="76">
        <v>9</v>
      </c>
      <c r="J72" s="154">
        <v>21</v>
      </c>
      <c r="K72" s="76"/>
      <c r="L72" s="154" t="s">
        <v>186</v>
      </c>
      <c r="M72" s="76"/>
      <c r="N72" s="154">
        <v>21</v>
      </c>
      <c r="O72" s="76"/>
      <c r="P72" s="154">
        <v>5</v>
      </c>
      <c r="Q72" s="76">
        <v>7</v>
      </c>
      <c r="R72" s="151">
        <v>22</v>
      </c>
      <c r="S72" s="76"/>
      <c r="T72" s="151">
        <v>6</v>
      </c>
      <c r="U72" s="82">
        <v>13</v>
      </c>
      <c r="V72" s="106"/>
    </row>
    <row r="73" spans="1:22" ht="12.75" hidden="1">
      <c r="A73" s="56" t="s">
        <v>10</v>
      </c>
      <c r="B73" s="32" t="s">
        <v>111</v>
      </c>
      <c r="C73" s="65" t="s">
        <v>80</v>
      </c>
      <c r="D73" s="101">
        <f t="shared" si="7"/>
        <v>0</v>
      </c>
      <c r="E73" s="77">
        <f t="shared" si="8"/>
        <v>32</v>
      </c>
      <c r="F73" s="154">
        <v>4</v>
      </c>
      <c r="G73" s="76">
        <v>9</v>
      </c>
      <c r="H73" s="151" t="s">
        <v>72</v>
      </c>
      <c r="I73" s="76"/>
      <c r="J73" s="154">
        <v>25</v>
      </c>
      <c r="K73" s="76"/>
      <c r="L73" s="154">
        <v>17</v>
      </c>
      <c r="M73" s="76">
        <v>2</v>
      </c>
      <c r="N73" s="154">
        <v>27</v>
      </c>
      <c r="O73" s="76"/>
      <c r="P73" s="154">
        <v>4</v>
      </c>
      <c r="Q73" s="76">
        <v>7</v>
      </c>
      <c r="R73" s="151">
        <v>21</v>
      </c>
      <c r="S73" s="76"/>
      <c r="T73" s="151">
        <v>5</v>
      </c>
      <c r="U73" s="82">
        <v>14</v>
      </c>
      <c r="V73" s="106"/>
    </row>
    <row r="74" spans="1:22" ht="12.75" hidden="1">
      <c r="A74" s="56" t="s">
        <v>11</v>
      </c>
      <c r="B74" s="32" t="s">
        <v>60</v>
      </c>
      <c r="C74" s="63" t="s">
        <v>49</v>
      </c>
      <c r="D74" s="101">
        <f t="shared" si="7"/>
        <v>1</v>
      </c>
      <c r="E74" s="77">
        <f t="shared" si="8"/>
        <v>27</v>
      </c>
      <c r="F74" s="154">
        <v>1</v>
      </c>
      <c r="G74" s="76">
        <v>15</v>
      </c>
      <c r="H74" s="151">
        <v>7</v>
      </c>
      <c r="I74" s="76">
        <v>12</v>
      </c>
      <c r="J74" s="154">
        <v>24</v>
      </c>
      <c r="K74" s="76"/>
      <c r="L74" s="154" t="s">
        <v>186</v>
      </c>
      <c r="M74" s="76"/>
      <c r="N74" s="154" t="s">
        <v>72</v>
      </c>
      <c r="O74" s="76"/>
      <c r="P74" s="154" t="s">
        <v>72</v>
      </c>
      <c r="Q74" s="76"/>
      <c r="R74" s="151" t="s">
        <v>72</v>
      </c>
      <c r="S74" s="76"/>
      <c r="T74" s="151" t="s">
        <v>72</v>
      </c>
      <c r="U74" s="82"/>
      <c r="V74" s="106"/>
    </row>
    <row r="75" spans="1:22" ht="12.75" hidden="1">
      <c r="A75" s="56" t="s">
        <v>12</v>
      </c>
      <c r="B75" s="32" t="s">
        <v>62</v>
      </c>
      <c r="C75" s="65" t="s">
        <v>177</v>
      </c>
      <c r="D75" s="101">
        <f t="shared" si="7"/>
        <v>1</v>
      </c>
      <c r="E75" s="77">
        <f t="shared" si="8"/>
        <v>6</v>
      </c>
      <c r="F75" s="154">
        <v>7</v>
      </c>
      <c r="G75" s="76">
        <v>6</v>
      </c>
      <c r="H75" s="153" t="s">
        <v>72</v>
      </c>
      <c r="I75" s="78"/>
      <c r="J75" s="153" t="s">
        <v>72</v>
      </c>
      <c r="K75" s="78"/>
      <c r="L75" s="154" t="s">
        <v>186</v>
      </c>
      <c r="M75" s="78"/>
      <c r="N75" s="153" t="s">
        <v>72</v>
      </c>
      <c r="O75" s="78"/>
      <c r="P75" s="154" t="s">
        <v>72</v>
      </c>
      <c r="Q75" s="78"/>
      <c r="R75" s="153" t="s">
        <v>72</v>
      </c>
      <c r="S75" s="78"/>
      <c r="T75" s="153" t="s">
        <v>72</v>
      </c>
      <c r="U75" s="79"/>
      <c r="V75" s="106"/>
    </row>
    <row r="76" spans="1:22" ht="12.75" hidden="1">
      <c r="A76" s="56" t="s">
        <v>13</v>
      </c>
      <c r="B76" s="40" t="s">
        <v>142</v>
      </c>
      <c r="C76" s="65" t="s">
        <v>0</v>
      </c>
      <c r="D76" s="143">
        <f t="shared" si="7"/>
        <v>1</v>
      </c>
      <c r="E76" s="77">
        <f t="shared" si="8"/>
        <v>1</v>
      </c>
      <c r="F76" s="154" t="s">
        <v>72</v>
      </c>
      <c r="G76" s="76"/>
      <c r="H76" s="153" t="s">
        <v>72</v>
      </c>
      <c r="I76" s="76"/>
      <c r="J76" s="154">
        <v>18</v>
      </c>
      <c r="K76" s="76">
        <v>1</v>
      </c>
      <c r="L76" s="154" t="s">
        <v>186</v>
      </c>
      <c r="M76" s="76"/>
      <c r="N76" s="154" t="s">
        <v>72</v>
      </c>
      <c r="O76" s="76"/>
      <c r="P76" s="154" t="s">
        <v>72</v>
      </c>
      <c r="Q76" s="76"/>
      <c r="R76" s="151" t="s">
        <v>72</v>
      </c>
      <c r="S76" s="76"/>
      <c r="T76" s="154" t="s">
        <v>72</v>
      </c>
      <c r="U76" s="75"/>
      <c r="V76" s="106"/>
    </row>
    <row r="77" spans="1:22" ht="12.75" hidden="1">
      <c r="A77" s="56" t="s">
        <v>14</v>
      </c>
      <c r="B77" s="32" t="s">
        <v>145</v>
      </c>
      <c r="C77" s="64" t="s">
        <v>49</v>
      </c>
      <c r="D77" s="101">
        <f t="shared" si="7"/>
        <v>1</v>
      </c>
      <c r="E77" s="77">
        <f t="shared" si="8"/>
        <v>1</v>
      </c>
      <c r="F77" s="154" t="s">
        <v>72</v>
      </c>
      <c r="G77" s="76"/>
      <c r="H77" s="153" t="s">
        <v>72</v>
      </c>
      <c r="I77" s="76"/>
      <c r="J77" s="154">
        <v>29</v>
      </c>
      <c r="K77" s="76"/>
      <c r="L77" s="154" t="s">
        <v>186</v>
      </c>
      <c r="M77" s="76"/>
      <c r="N77" s="154">
        <v>20</v>
      </c>
      <c r="O77" s="76">
        <v>1</v>
      </c>
      <c r="P77" s="154" t="s">
        <v>72</v>
      </c>
      <c r="Q77" s="76"/>
      <c r="R77" s="154" t="s">
        <v>72</v>
      </c>
      <c r="S77" s="76"/>
      <c r="T77" s="154" t="s">
        <v>72</v>
      </c>
      <c r="U77" s="75"/>
      <c r="V77" s="106"/>
    </row>
    <row r="78" spans="1:22" ht="12.75" hidden="1">
      <c r="A78" s="56" t="s">
        <v>35</v>
      </c>
      <c r="B78" s="32" t="s">
        <v>143</v>
      </c>
      <c r="C78" s="65" t="s">
        <v>0</v>
      </c>
      <c r="D78" s="101">
        <f t="shared" si="7"/>
        <v>1</v>
      </c>
      <c r="E78" s="77">
        <f t="shared" si="8"/>
        <v>0</v>
      </c>
      <c r="F78" s="154" t="s">
        <v>72</v>
      </c>
      <c r="G78" s="76"/>
      <c r="H78" s="154" t="s">
        <v>72</v>
      </c>
      <c r="I78" s="76"/>
      <c r="J78" s="154">
        <v>23</v>
      </c>
      <c r="K78" s="76"/>
      <c r="L78" s="154" t="s">
        <v>186</v>
      </c>
      <c r="M78" s="76"/>
      <c r="N78" s="154" t="s">
        <v>72</v>
      </c>
      <c r="O78" s="76"/>
      <c r="P78" s="154" t="s">
        <v>72</v>
      </c>
      <c r="Q78" s="76"/>
      <c r="R78" s="154" t="s">
        <v>72</v>
      </c>
      <c r="S78" s="76"/>
      <c r="T78" s="154" t="s">
        <v>72</v>
      </c>
      <c r="U78" s="75"/>
      <c r="V78" s="106"/>
    </row>
    <row r="79" spans="1:22" ht="12.75" hidden="1">
      <c r="A79" s="56" t="s">
        <v>39</v>
      </c>
      <c r="B79" s="32" t="s">
        <v>144</v>
      </c>
      <c r="C79" s="63" t="s">
        <v>0</v>
      </c>
      <c r="D79" s="101">
        <f t="shared" si="7"/>
        <v>1</v>
      </c>
      <c r="E79" s="77">
        <f t="shared" si="8"/>
        <v>0</v>
      </c>
      <c r="F79" s="154" t="s">
        <v>72</v>
      </c>
      <c r="G79" s="76"/>
      <c r="H79" s="154" t="s">
        <v>72</v>
      </c>
      <c r="I79" s="76"/>
      <c r="J79" s="154">
        <v>28</v>
      </c>
      <c r="K79" s="76"/>
      <c r="L79" s="154" t="s">
        <v>186</v>
      </c>
      <c r="M79" s="76"/>
      <c r="N79" s="154" t="s">
        <v>72</v>
      </c>
      <c r="O79" s="76"/>
      <c r="P79" s="154" t="s">
        <v>72</v>
      </c>
      <c r="Q79" s="76"/>
      <c r="R79" s="151" t="s">
        <v>72</v>
      </c>
      <c r="S79" s="76"/>
      <c r="T79" s="154" t="s">
        <v>72</v>
      </c>
      <c r="U79" s="75"/>
      <c r="V79" s="106"/>
    </row>
    <row r="80" spans="1:22" ht="12.75" hidden="1">
      <c r="A80" s="56"/>
      <c r="B80" s="32"/>
      <c r="C80" s="35"/>
      <c r="D80" s="101">
        <f t="shared" si="7"/>
        <v>0</v>
      </c>
      <c r="E80" s="48">
        <f t="shared" si="8"/>
        <v>0</v>
      </c>
      <c r="F80" s="154"/>
      <c r="G80" s="176"/>
      <c r="H80" s="154"/>
      <c r="I80" s="176"/>
      <c r="J80" s="154"/>
      <c r="K80" s="176"/>
      <c r="L80" s="154"/>
      <c r="M80" s="176"/>
      <c r="N80" s="154"/>
      <c r="O80" s="176"/>
      <c r="P80" s="154"/>
      <c r="Q80" s="176"/>
      <c r="R80" s="151"/>
      <c r="S80" s="176"/>
      <c r="T80" s="151"/>
      <c r="U80" s="181"/>
      <c r="V80" s="106"/>
    </row>
    <row r="81" spans="1:22" ht="37.5" customHeight="1">
      <c r="A81" s="1"/>
      <c r="B81" s="204" t="s">
        <v>155</v>
      </c>
      <c r="C81" s="205"/>
      <c r="D81" s="142">
        <f t="shared" si="7"/>
        <v>0</v>
      </c>
      <c r="E81" s="121" t="s">
        <v>161</v>
      </c>
      <c r="F81" s="152" t="s">
        <v>4</v>
      </c>
      <c r="G81" s="122" t="s">
        <v>5</v>
      </c>
      <c r="H81" s="152" t="s">
        <v>4</v>
      </c>
      <c r="I81" s="122" t="s">
        <v>5</v>
      </c>
      <c r="J81" s="152" t="s">
        <v>4</v>
      </c>
      <c r="K81" s="122" t="s">
        <v>5</v>
      </c>
      <c r="L81" s="152" t="s">
        <v>4</v>
      </c>
      <c r="M81" s="122" t="s">
        <v>5</v>
      </c>
      <c r="N81" s="152" t="s">
        <v>4</v>
      </c>
      <c r="O81" s="122" t="s">
        <v>5</v>
      </c>
      <c r="P81" s="152" t="s">
        <v>4</v>
      </c>
      <c r="Q81" s="122" t="s">
        <v>5</v>
      </c>
      <c r="R81" s="152" t="s">
        <v>4</v>
      </c>
      <c r="S81" s="122" t="s">
        <v>5</v>
      </c>
      <c r="T81" s="152" t="s">
        <v>4</v>
      </c>
      <c r="U81" s="123" t="s">
        <v>5</v>
      </c>
      <c r="V81" s="107">
        <f>X81+Y81</f>
        <v>0</v>
      </c>
    </row>
    <row r="82" spans="1:22" ht="12.75">
      <c r="A82" s="56" t="s">
        <v>6</v>
      </c>
      <c r="B82" s="38" t="s">
        <v>89</v>
      </c>
      <c r="C82" s="64" t="s">
        <v>177</v>
      </c>
      <c r="D82" s="101">
        <f t="shared" si="7"/>
        <v>1</v>
      </c>
      <c r="E82" s="80">
        <f>SUM(G82+I82+K82+M82+O82+Q82+S82+U82)</f>
        <v>101</v>
      </c>
      <c r="F82" s="151" t="s">
        <v>183</v>
      </c>
      <c r="G82" s="81"/>
      <c r="H82" s="151">
        <v>4</v>
      </c>
      <c r="I82" s="81">
        <v>15</v>
      </c>
      <c r="J82" s="151">
        <v>6</v>
      </c>
      <c r="K82" s="81">
        <v>13</v>
      </c>
      <c r="L82" s="151">
        <v>3</v>
      </c>
      <c r="M82" s="81">
        <v>16</v>
      </c>
      <c r="N82" s="151">
        <v>1</v>
      </c>
      <c r="O82" s="81">
        <v>18</v>
      </c>
      <c r="P82" s="151">
        <v>1</v>
      </c>
      <c r="Q82" s="81">
        <v>11</v>
      </c>
      <c r="R82" s="151">
        <v>3</v>
      </c>
      <c r="S82" s="81">
        <v>16</v>
      </c>
      <c r="T82" s="151">
        <v>1</v>
      </c>
      <c r="U82" s="82">
        <v>12</v>
      </c>
      <c r="V82" s="108">
        <v>9</v>
      </c>
    </row>
    <row r="83" spans="1:22" ht="12.75">
      <c r="A83" s="56" t="s">
        <v>7</v>
      </c>
      <c r="B83" s="32" t="s">
        <v>88</v>
      </c>
      <c r="C83" s="65" t="s">
        <v>177</v>
      </c>
      <c r="D83" s="101">
        <f t="shared" si="7"/>
        <v>1</v>
      </c>
      <c r="E83" s="80">
        <f>SUM(G83+I83+K83+M83+O83+Q83+S83+U83)</f>
        <v>88</v>
      </c>
      <c r="F83" s="154">
        <v>1</v>
      </c>
      <c r="G83" s="76">
        <v>11</v>
      </c>
      <c r="H83" s="154">
        <v>5</v>
      </c>
      <c r="I83" s="76">
        <v>14</v>
      </c>
      <c r="J83" s="154">
        <v>8</v>
      </c>
      <c r="K83" s="76">
        <v>11</v>
      </c>
      <c r="L83" s="154">
        <v>5</v>
      </c>
      <c r="M83" s="76">
        <v>14</v>
      </c>
      <c r="N83" s="151">
        <v>2</v>
      </c>
      <c r="O83" s="76">
        <v>16</v>
      </c>
      <c r="P83" s="154" t="s">
        <v>183</v>
      </c>
      <c r="Q83" s="76"/>
      <c r="R83" s="151">
        <v>7</v>
      </c>
      <c r="S83" s="76">
        <v>12</v>
      </c>
      <c r="T83" s="154">
        <v>2</v>
      </c>
      <c r="U83" s="75">
        <v>10</v>
      </c>
      <c r="V83" s="106">
        <v>9</v>
      </c>
    </row>
    <row r="84" spans="1:22" ht="12.75">
      <c r="A84" s="56" t="s">
        <v>8</v>
      </c>
      <c r="B84" s="32" t="s">
        <v>50</v>
      </c>
      <c r="C84" s="65" t="s">
        <v>59</v>
      </c>
      <c r="D84" s="101">
        <f t="shared" si="7"/>
        <v>1</v>
      </c>
      <c r="E84" s="80">
        <f>SUM(G84+I84+K84+M84+O84+Q84+S84+U84)</f>
        <v>39</v>
      </c>
      <c r="F84" s="154">
        <v>3</v>
      </c>
      <c r="G84" s="76">
        <v>7</v>
      </c>
      <c r="H84" s="154" t="s">
        <v>186</v>
      </c>
      <c r="I84" s="76"/>
      <c r="J84" s="154">
        <v>14</v>
      </c>
      <c r="K84" s="76">
        <v>5</v>
      </c>
      <c r="L84" s="154">
        <v>11</v>
      </c>
      <c r="M84" s="76">
        <v>7</v>
      </c>
      <c r="N84" s="154" t="s">
        <v>72</v>
      </c>
      <c r="O84" s="76"/>
      <c r="P84" s="154">
        <v>3</v>
      </c>
      <c r="Q84" s="76">
        <v>7</v>
      </c>
      <c r="R84" s="151">
        <v>14</v>
      </c>
      <c r="S84" s="76">
        <v>5</v>
      </c>
      <c r="T84" s="154">
        <v>3</v>
      </c>
      <c r="U84" s="75">
        <v>8</v>
      </c>
      <c r="V84" s="106"/>
    </row>
    <row r="85" spans="1:22" ht="12.75">
      <c r="A85" s="56"/>
      <c r="B85" s="45"/>
      <c r="C85" s="41"/>
      <c r="D85" s="141">
        <f t="shared" si="7"/>
        <v>0</v>
      </c>
      <c r="E85" s="50">
        <f>SUM(G85+I85+K85+M85+O85+Q85+S85+U85)</f>
        <v>0</v>
      </c>
      <c r="F85" s="155"/>
      <c r="G85" s="167"/>
      <c r="H85" s="155"/>
      <c r="I85" s="167"/>
      <c r="J85" s="155"/>
      <c r="K85" s="167"/>
      <c r="L85" s="155"/>
      <c r="M85" s="167"/>
      <c r="N85" s="155"/>
      <c r="O85" s="167"/>
      <c r="P85" s="155"/>
      <c r="Q85" s="167"/>
      <c r="R85" s="155"/>
      <c r="S85" s="167"/>
      <c r="T85" s="155"/>
      <c r="U85" s="169"/>
      <c r="V85" s="115"/>
    </row>
    <row r="86" spans="1:22" ht="36.75" customHeight="1">
      <c r="A86" s="28"/>
      <c r="B86" s="212" t="s">
        <v>156</v>
      </c>
      <c r="C86" s="213"/>
      <c r="D86" s="145">
        <f t="shared" si="7"/>
        <v>0</v>
      </c>
      <c r="E86" s="192"/>
      <c r="F86" s="160"/>
      <c r="G86" s="191"/>
      <c r="H86" s="160"/>
      <c r="I86" s="191"/>
      <c r="J86" s="160"/>
      <c r="K86" s="191"/>
      <c r="L86" s="160"/>
      <c r="M86" s="191"/>
      <c r="N86" s="160"/>
      <c r="O86" s="191"/>
      <c r="P86" s="160"/>
      <c r="Q86" s="191"/>
      <c r="R86" s="160"/>
      <c r="S86" s="191"/>
      <c r="T86" s="160"/>
      <c r="U86" s="190"/>
      <c r="V86" s="110"/>
    </row>
    <row r="87" spans="1:22" ht="12.75">
      <c r="A87" s="56" t="s">
        <v>6</v>
      </c>
      <c r="B87" s="38" t="s">
        <v>66</v>
      </c>
      <c r="C87" s="64" t="s">
        <v>49</v>
      </c>
      <c r="D87" s="101">
        <f t="shared" si="7"/>
        <v>1</v>
      </c>
      <c r="E87" s="80">
        <f>SUM(G87+I87+K87+M87+O87+Q87+S87+U87)</f>
        <v>130</v>
      </c>
      <c r="F87" s="151" t="s">
        <v>186</v>
      </c>
      <c r="G87" s="81"/>
      <c r="H87" s="151">
        <v>1</v>
      </c>
      <c r="I87" s="81">
        <v>20</v>
      </c>
      <c r="J87" s="151">
        <v>2</v>
      </c>
      <c r="K87" s="81">
        <v>18</v>
      </c>
      <c r="L87" s="151">
        <v>1</v>
      </c>
      <c r="M87" s="81">
        <v>20</v>
      </c>
      <c r="N87" s="151">
        <v>1</v>
      </c>
      <c r="O87" s="81">
        <v>20</v>
      </c>
      <c r="P87" s="151">
        <v>1</v>
      </c>
      <c r="Q87" s="81">
        <v>14</v>
      </c>
      <c r="R87" s="151">
        <v>2</v>
      </c>
      <c r="S87" s="81">
        <v>18</v>
      </c>
      <c r="T87" s="151">
        <v>1</v>
      </c>
      <c r="U87" s="82">
        <v>20</v>
      </c>
      <c r="V87" s="108"/>
    </row>
    <row r="88" spans="1:22" ht="12.75">
      <c r="A88" s="56" t="s">
        <v>7</v>
      </c>
      <c r="B88" s="32" t="s">
        <v>63</v>
      </c>
      <c r="C88" s="65" t="s">
        <v>59</v>
      </c>
      <c r="D88" s="101">
        <f t="shared" si="7"/>
        <v>1</v>
      </c>
      <c r="E88" s="77">
        <f aca="true" t="shared" si="9" ref="E88:E97">SUM(G88+I88+K88+M88+O88+Q88+S88+U88)</f>
        <v>97</v>
      </c>
      <c r="F88" s="154">
        <v>1</v>
      </c>
      <c r="G88" s="76">
        <v>14</v>
      </c>
      <c r="H88" s="151">
        <v>6</v>
      </c>
      <c r="I88" s="76">
        <v>13</v>
      </c>
      <c r="J88" s="151" t="s">
        <v>186</v>
      </c>
      <c r="K88" s="76"/>
      <c r="L88" s="154">
        <v>6</v>
      </c>
      <c r="M88" s="76">
        <v>13</v>
      </c>
      <c r="N88" s="151">
        <v>5</v>
      </c>
      <c r="O88" s="76">
        <v>14</v>
      </c>
      <c r="P88" s="154">
        <v>3</v>
      </c>
      <c r="Q88" s="76">
        <v>10</v>
      </c>
      <c r="R88" s="151">
        <v>4</v>
      </c>
      <c r="S88" s="76">
        <v>15</v>
      </c>
      <c r="T88" s="154">
        <v>2</v>
      </c>
      <c r="U88" s="75">
        <v>18</v>
      </c>
      <c r="V88" s="106"/>
    </row>
    <row r="89" spans="1:22" ht="12.75">
      <c r="A89" s="56" t="s">
        <v>8</v>
      </c>
      <c r="B89" s="32" t="s">
        <v>65</v>
      </c>
      <c r="C89" s="65" t="s">
        <v>49</v>
      </c>
      <c r="D89" s="101">
        <f t="shared" si="7"/>
        <v>1</v>
      </c>
      <c r="E89" s="77">
        <f t="shared" si="9"/>
        <v>81</v>
      </c>
      <c r="F89" s="154">
        <v>2</v>
      </c>
      <c r="G89" s="76">
        <v>12</v>
      </c>
      <c r="H89" s="154">
        <v>7</v>
      </c>
      <c r="I89" s="76">
        <v>12</v>
      </c>
      <c r="J89" s="154" t="s">
        <v>193</v>
      </c>
      <c r="K89" s="76"/>
      <c r="L89" s="154">
        <v>12</v>
      </c>
      <c r="M89" s="76">
        <v>7</v>
      </c>
      <c r="N89" s="154">
        <v>8</v>
      </c>
      <c r="O89" s="76">
        <v>11</v>
      </c>
      <c r="P89" s="154">
        <v>2</v>
      </c>
      <c r="Q89" s="76">
        <v>12</v>
      </c>
      <c r="R89" s="151">
        <v>7</v>
      </c>
      <c r="S89" s="76">
        <v>12</v>
      </c>
      <c r="T89" s="154">
        <v>4</v>
      </c>
      <c r="U89" s="75">
        <v>15</v>
      </c>
      <c r="V89" s="106"/>
    </row>
    <row r="90" spans="1:22" ht="12.75">
      <c r="A90" s="56" t="s">
        <v>9</v>
      </c>
      <c r="B90" s="32" t="s">
        <v>119</v>
      </c>
      <c r="C90" s="65" t="s">
        <v>15</v>
      </c>
      <c r="D90" s="101">
        <f t="shared" si="7"/>
        <v>1</v>
      </c>
      <c r="E90" s="77">
        <f t="shared" si="9"/>
        <v>43</v>
      </c>
      <c r="F90" s="154" t="s">
        <v>72</v>
      </c>
      <c r="G90" s="76"/>
      <c r="H90" s="151">
        <v>9</v>
      </c>
      <c r="I90" s="76">
        <v>10</v>
      </c>
      <c r="J90" s="154" t="s">
        <v>186</v>
      </c>
      <c r="K90" s="76"/>
      <c r="L90" s="154">
        <v>10</v>
      </c>
      <c r="M90" s="76">
        <v>9</v>
      </c>
      <c r="N90" s="154" t="s">
        <v>72</v>
      </c>
      <c r="O90" s="76"/>
      <c r="P90" s="154">
        <v>4</v>
      </c>
      <c r="Q90" s="76">
        <v>8</v>
      </c>
      <c r="R90" s="151" t="s">
        <v>72</v>
      </c>
      <c r="S90" s="76"/>
      <c r="T90" s="151">
        <v>3</v>
      </c>
      <c r="U90" s="82">
        <v>16</v>
      </c>
      <c r="V90" s="106"/>
    </row>
    <row r="91" spans="1:22" ht="12.75">
      <c r="A91" s="56" t="s">
        <v>10</v>
      </c>
      <c r="B91" s="32" t="s">
        <v>67</v>
      </c>
      <c r="C91" s="65" t="s">
        <v>59</v>
      </c>
      <c r="D91" s="101">
        <f t="shared" si="7"/>
        <v>1</v>
      </c>
      <c r="E91" s="77">
        <f t="shared" si="9"/>
        <v>30</v>
      </c>
      <c r="F91" s="154">
        <v>5</v>
      </c>
      <c r="G91" s="76">
        <v>7</v>
      </c>
      <c r="H91" s="151">
        <v>14</v>
      </c>
      <c r="I91" s="78">
        <v>5</v>
      </c>
      <c r="J91" s="153" t="s">
        <v>194</v>
      </c>
      <c r="K91" s="78"/>
      <c r="L91" s="153">
        <v>18</v>
      </c>
      <c r="M91" s="78">
        <v>1</v>
      </c>
      <c r="N91" s="153">
        <v>22</v>
      </c>
      <c r="O91" s="78"/>
      <c r="P91" s="154">
        <v>5</v>
      </c>
      <c r="Q91" s="78">
        <v>7</v>
      </c>
      <c r="R91" s="153">
        <v>22</v>
      </c>
      <c r="S91" s="78"/>
      <c r="T91" s="153">
        <v>9</v>
      </c>
      <c r="U91" s="79">
        <v>10</v>
      </c>
      <c r="V91" s="111"/>
    </row>
    <row r="92" spans="1:22" ht="12.75">
      <c r="A92" s="56" t="s">
        <v>11</v>
      </c>
      <c r="B92" s="32" t="s">
        <v>64</v>
      </c>
      <c r="C92" s="65" t="s">
        <v>59</v>
      </c>
      <c r="D92" s="101">
        <f t="shared" si="7"/>
        <v>1</v>
      </c>
      <c r="E92" s="77">
        <f t="shared" si="9"/>
        <v>30</v>
      </c>
      <c r="F92" s="154">
        <v>4</v>
      </c>
      <c r="G92" s="76">
        <v>8</v>
      </c>
      <c r="H92" s="151">
        <v>13</v>
      </c>
      <c r="I92" s="76">
        <v>6</v>
      </c>
      <c r="J92" s="154">
        <v>17</v>
      </c>
      <c r="K92" s="76">
        <v>2</v>
      </c>
      <c r="L92" s="154" t="s">
        <v>186</v>
      </c>
      <c r="M92" s="76"/>
      <c r="N92" s="154">
        <v>17</v>
      </c>
      <c r="O92" s="76">
        <v>2</v>
      </c>
      <c r="P92" s="154" t="s">
        <v>72</v>
      </c>
      <c r="Q92" s="76"/>
      <c r="R92" s="151" t="s">
        <v>72</v>
      </c>
      <c r="S92" s="76"/>
      <c r="T92" s="154">
        <v>7</v>
      </c>
      <c r="U92" s="75">
        <v>12</v>
      </c>
      <c r="V92" s="106"/>
    </row>
    <row r="93" spans="1:22" ht="12.75">
      <c r="A93" s="56" t="s">
        <v>12</v>
      </c>
      <c r="B93" s="32" t="s">
        <v>113</v>
      </c>
      <c r="C93" s="65" t="s">
        <v>59</v>
      </c>
      <c r="D93" s="101">
        <f t="shared" si="7"/>
        <v>1</v>
      </c>
      <c r="E93" s="77">
        <f t="shared" si="9"/>
        <v>28</v>
      </c>
      <c r="F93" s="154">
        <v>3</v>
      </c>
      <c r="G93" s="76">
        <v>10</v>
      </c>
      <c r="H93" s="151">
        <v>11</v>
      </c>
      <c r="I93" s="76">
        <v>8</v>
      </c>
      <c r="J93" s="154">
        <v>22</v>
      </c>
      <c r="K93" s="76"/>
      <c r="L93" s="154">
        <v>15</v>
      </c>
      <c r="M93" s="76">
        <v>4</v>
      </c>
      <c r="N93" s="154" t="s">
        <v>186</v>
      </c>
      <c r="O93" s="76"/>
      <c r="P93" s="154">
        <v>6</v>
      </c>
      <c r="Q93" s="76">
        <v>6</v>
      </c>
      <c r="R93" s="153">
        <v>23</v>
      </c>
      <c r="S93" s="76"/>
      <c r="T93" s="154" t="s">
        <v>72</v>
      </c>
      <c r="U93" s="75"/>
      <c r="V93" s="111"/>
    </row>
    <row r="94" spans="1:22" ht="12.75">
      <c r="A94" s="56" t="s">
        <v>13</v>
      </c>
      <c r="B94" s="31" t="s">
        <v>114</v>
      </c>
      <c r="C94" s="65" t="s">
        <v>177</v>
      </c>
      <c r="D94" s="101">
        <f t="shared" si="7"/>
        <v>1</v>
      </c>
      <c r="E94" s="77">
        <f t="shared" si="9"/>
        <v>14</v>
      </c>
      <c r="F94" s="154">
        <v>6</v>
      </c>
      <c r="G94" s="76">
        <v>6</v>
      </c>
      <c r="H94" s="151">
        <v>12</v>
      </c>
      <c r="I94" s="76">
        <v>7</v>
      </c>
      <c r="J94" s="154">
        <v>19</v>
      </c>
      <c r="K94" s="76">
        <v>1</v>
      </c>
      <c r="L94" s="154" t="s">
        <v>186</v>
      </c>
      <c r="M94" s="76"/>
      <c r="N94" s="154" t="s">
        <v>72</v>
      </c>
      <c r="O94" s="76"/>
      <c r="P94" s="154" t="s">
        <v>72</v>
      </c>
      <c r="Q94" s="76"/>
      <c r="R94" s="153" t="s">
        <v>72</v>
      </c>
      <c r="S94" s="76"/>
      <c r="T94" s="154" t="s">
        <v>72</v>
      </c>
      <c r="U94" s="75"/>
      <c r="V94" s="106"/>
    </row>
    <row r="95" spans="1:22" ht="12.75">
      <c r="A95" s="56" t="s">
        <v>14</v>
      </c>
      <c r="B95" s="31" t="s">
        <v>174</v>
      </c>
      <c r="C95" s="65" t="s">
        <v>16</v>
      </c>
      <c r="D95" s="101">
        <f t="shared" si="7"/>
        <v>1</v>
      </c>
      <c r="E95" s="77">
        <f t="shared" si="9"/>
        <v>9</v>
      </c>
      <c r="F95" s="154" t="s">
        <v>72</v>
      </c>
      <c r="G95" s="76"/>
      <c r="H95" s="151" t="s">
        <v>72</v>
      </c>
      <c r="I95" s="76"/>
      <c r="J95" s="154" t="s">
        <v>72</v>
      </c>
      <c r="K95" s="76"/>
      <c r="L95" s="154" t="s">
        <v>186</v>
      </c>
      <c r="M95" s="76"/>
      <c r="N95" s="154">
        <v>10</v>
      </c>
      <c r="O95" s="76">
        <v>9</v>
      </c>
      <c r="P95" s="154" t="s">
        <v>72</v>
      </c>
      <c r="Q95" s="76"/>
      <c r="R95" s="153" t="s">
        <v>72</v>
      </c>
      <c r="S95" s="76"/>
      <c r="T95" s="154" t="s">
        <v>72</v>
      </c>
      <c r="U95" s="75"/>
      <c r="V95" s="106"/>
    </row>
    <row r="96" spans="1:22" ht="12.75">
      <c r="A96" s="56" t="s">
        <v>35</v>
      </c>
      <c r="B96" s="31" t="s">
        <v>146</v>
      </c>
      <c r="C96" s="65" t="s">
        <v>0</v>
      </c>
      <c r="D96" s="101">
        <f t="shared" si="7"/>
        <v>1</v>
      </c>
      <c r="E96" s="77">
        <f t="shared" si="9"/>
        <v>1</v>
      </c>
      <c r="F96" s="154" t="s">
        <v>72</v>
      </c>
      <c r="G96" s="76"/>
      <c r="H96" s="151" t="s">
        <v>72</v>
      </c>
      <c r="I96" s="76"/>
      <c r="J96" s="154">
        <v>18</v>
      </c>
      <c r="K96" s="76">
        <v>1</v>
      </c>
      <c r="L96" s="154" t="s">
        <v>186</v>
      </c>
      <c r="M96" s="76"/>
      <c r="N96" s="154" t="s">
        <v>72</v>
      </c>
      <c r="O96" s="76"/>
      <c r="P96" s="154" t="s">
        <v>72</v>
      </c>
      <c r="Q96" s="76"/>
      <c r="R96" s="153" t="s">
        <v>72</v>
      </c>
      <c r="S96" s="76"/>
      <c r="T96" s="151" t="s">
        <v>72</v>
      </c>
      <c r="U96" s="82"/>
      <c r="V96" s="106"/>
    </row>
    <row r="97" spans="1:22" ht="12.75">
      <c r="A97" s="56"/>
      <c r="B97" s="45"/>
      <c r="C97" s="200"/>
      <c r="D97" s="145">
        <f t="shared" si="7"/>
        <v>0</v>
      </c>
      <c r="E97" s="50">
        <f t="shared" si="9"/>
        <v>0</v>
      </c>
      <c r="F97" s="155"/>
      <c r="G97" s="167"/>
      <c r="H97" s="163"/>
      <c r="I97" s="167"/>
      <c r="J97" s="155"/>
      <c r="K97" s="167"/>
      <c r="L97" s="155"/>
      <c r="M97" s="167"/>
      <c r="N97" s="155"/>
      <c r="O97" s="167"/>
      <c r="P97" s="155"/>
      <c r="Q97" s="167"/>
      <c r="R97" s="155"/>
      <c r="S97" s="167"/>
      <c r="T97" s="155"/>
      <c r="U97" s="169"/>
      <c r="V97" s="115"/>
    </row>
    <row r="98" spans="1:22" ht="37.5" customHeight="1" hidden="1">
      <c r="A98" s="1"/>
      <c r="B98" s="204" t="s">
        <v>157</v>
      </c>
      <c r="C98" s="205"/>
      <c r="D98" s="142">
        <f t="shared" si="7"/>
        <v>0</v>
      </c>
      <c r="E98" s="121" t="s">
        <v>161</v>
      </c>
      <c r="F98" s="152" t="s">
        <v>4</v>
      </c>
      <c r="G98" s="122" t="s">
        <v>5</v>
      </c>
      <c r="H98" s="152" t="s">
        <v>4</v>
      </c>
      <c r="I98" s="122" t="s">
        <v>5</v>
      </c>
      <c r="J98" s="152" t="s">
        <v>4</v>
      </c>
      <c r="K98" s="122" t="s">
        <v>5</v>
      </c>
      <c r="L98" s="152" t="s">
        <v>4</v>
      </c>
      <c r="M98" s="122" t="s">
        <v>5</v>
      </c>
      <c r="N98" s="152" t="s">
        <v>4</v>
      </c>
      <c r="O98" s="122" t="s">
        <v>5</v>
      </c>
      <c r="P98" s="152" t="s">
        <v>4</v>
      </c>
      <c r="Q98" s="122" t="s">
        <v>5</v>
      </c>
      <c r="R98" s="152" t="s">
        <v>4</v>
      </c>
      <c r="S98" s="122" t="s">
        <v>5</v>
      </c>
      <c r="T98" s="152" t="s">
        <v>4</v>
      </c>
      <c r="U98" s="123" t="s">
        <v>5</v>
      </c>
      <c r="V98" s="107">
        <f>X98+Y98</f>
        <v>0</v>
      </c>
    </row>
    <row r="99" spans="1:22" ht="12.75" hidden="1">
      <c r="A99" s="56" t="s">
        <v>6</v>
      </c>
      <c r="B99" s="126" t="s">
        <v>68</v>
      </c>
      <c r="C99" s="64" t="s">
        <v>15</v>
      </c>
      <c r="D99" s="101">
        <f t="shared" si="7"/>
        <v>1</v>
      </c>
      <c r="E99" s="80">
        <f>SUM(G99+I99+K99+M99+O99+Q99+S99+U99)</f>
        <v>37</v>
      </c>
      <c r="F99" s="151">
        <v>1</v>
      </c>
      <c r="G99" s="81">
        <v>11</v>
      </c>
      <c r="H99" s="151">
        <v>9</v>
      </c>
      <c r="I99" s="81">
        <v>8</v>
      </c>
      <c r="J99" s="157" t="s">
        <v>186</v>
      </c>
      <c r="K99" s="81"/>
      <c r="L99" s="151" t="s">
        <v>72</v>
      </c>
      <c r="M99" s="125"/>
      <c r="N99" s="151" t="s">
        <v>72</v>
      </c>
      <c r="O99" s="81"/>
      <c r="P99" s="151">
        <v>3</v>
      </c>
      <c r="Q99" s="81">
        <v>7</v>
      </c>
      <c r="R99" s="151" t="s">
        <v>72</v>
      </c>
      <c r="S99" s="81"/>
      <c r="T99" s="151">
        <v>1</v>
      </c>
      <c r="U99" s="82">
        <v>11</v>
      </c>
      <c r="V99" s="108"/>
    </row>
    <row r="100" spans="1:22" ht="12.75" hidden="1">
      <c r="A100" s="56" t="s">
        <v>7</v>
      </c>
      <c r="B100" s="42" t="s">
        <v>115</v>
      </c>
      <c r="C100" s="65" t="s">
        <v>177</v>
      </c>
      <c r="D100" s="101">
        <f t="shared" si="7"/>
        <v>1</v>
      </c>
      <c r="E100" s="80">
        <f>SUM(G100+I100+K100+M100+O100+Q100+S100+U100)</f>
        <v>18</v>
      </c>
      <c r="F100" s="154">
        <v>2</v>
      </c>
      <c r="G100" s="76">
        <v>9</v>
      </c>
      <c r="H100" s="154" t="s">
        <v>72</v>
      </c>
      <c r="I100" s="76"/>
      <c r="J100" s="154" t="s">
        <v>186</v>
      </c>
      <c r="K100" s="76"/>
      <c r="L100" s="154" t="s">
        <v>72</v>
      </c>
      <c r="M100" s="84"/>
      <c r="N100" s="154" t="s">
        <v>72</v>
      </c>
      <c r="O100" s="76"/>
      <c r="P100" s="154" t="s">
        <v>72</v>
      </c>
      <c r="Q100" s="76"/>
      <c r="R100" s="154" t="s">
        <v>72</v>
      </c>
      <c r="S100" s="76"/>
      <c r="T100" s="154">
        <v>2</v>
      </c>
      <c r="U100" s="75">
        <v>9</v>
      </c>
      <c r="V100" s="106"/>
    </row>
    <row r="101" spans="1:22" ht="12.75" hidden="1">
      <c r="A101" s="56" t="s">
        <v>8</v>
      </c>
      <c r="B101" s="42" t="s">
        <v>181</v>
      </c>
      <c r="C101" s="65" t="s">
        <v>177</v>
      </c>
      <c r="D101" s="101">
        <f aca="true" t="shared" si="10" ref="D101:D125">COUNTIF(F101:U101,"*)")</f>
        <v>1</v>
      </c>
      <c r="E101" s="80">
        <f>SUM(G101+I101+K101+M101+O101+Q101+S101+U101)</f>
        <v>14</v>
      </c>
      <c r="F101" s="154">
        <v>3</v>
      </c>
      <c r="G101" s="76">
        <v>7</v>
      </c>
      <c r="H101" s="154" t="s">
        <v>72</v>
      </c>
      <c r="I101" s="76"/>
      <c r="J101" s="154" t="s">
        <v>186</v>
      </c>
      <c r="K101" s="76"/>
      <c r="L101" s="154" t="s">
        <v>72</v>
      </c>
      <c r="M101" s="84"/>
      <c r="N101" s="154" t="s">
        <v>72</v>
      </c>
      <c r="O101" s="76"/>
      <c r="P101" s="154" t="s">
        <v>72</v>
      </c>
      <c r="Q101" s="76"/>
      <c r="R101" s="154" t="s">
        <v>72</v>
      </c>
      <c r="S101" s="76"/>
      <c r="T101" s="154">
        <v>3</v>
      </c>
      <c r="U101" s="75">
        <v>7</v>
      </c>
      <c r="V101" s="106"/>
    </row>
    <row r="102" spans="1:22" ht="12.75" hidden="1">
      <c r="A102" s="56"/>
      <c r="B102" s="130"/>
      <c r="C102" s="41"/>
      <c r="D102" s="145">
        <f t="shared" si="10"/>
        <v>0</v>
      </c>
      <c r="E102" s="131">
        <f>SUM(G102+I102+K102+M102+O102+Q102+S102+U102)</f>
        <v>0</v>
      </c>
      <c r="F102" s="155"/>
      <c r="G102" s="167"/>
      <c r="H102" s="155"/>
      <c r="I102" s="167"/>
      <c r="J102" s="155"/>
      <c r="K102" s="167"/>
      <c r="L102" s="155"/>
      <c r="M102" s="185"/>
      <c r="N102" s="155"/>
      <c r="O102" s="167"/>
      <c r="P102" s="155"/>
      <c r="Q102" s="167"/>
      <c r="R102" s="155"/>
      <c r="S102" s="167"/>
      <c r="T102" s="155"/>
      <c r="U102" s="169"/>
      <c r="V102" s="115"/>
    </row>
    <row r="103" spans="1:22" ht="36.75" customHeight="1" hidden="1">
      <c r="A103" s="28"/>
      <c r="B103" s="206" t="s">
        <v>158</v>
      </c>
      <c r="C103" s="207"/>
      <c r="D103" s="145">
        <f t="shared" si="10"/>
        <v>0</v>
      </c>
      <c r="E103" s="127" t="s">
        <v>161</v>
      </c>
      <c r="F103" s="158" t="s">
        <v>4</v>
      </c>
      <c r="G103" s="128" t="s">
        <v>5</v>
      </c>
      <c r="H103" s="158" t="s">
        <v>4</v>
      </c>
      <c r="I103" s="128" t="s">
        <v>5</v>
      </c>
      <c r="J103" s="158" t="s">
        <v>4</v>
      </c>
      <c r="K103" s="128" t="s">
        <v>5</v>
      </c>
      <c r="L103" s="158" t="s">
        <v>4</v>
      </c>
      <c r="M103" s="128" t="s">
        <v>5</v>
      </c>
      <c r="N103" s="158" t="s">
        <v>4</v>
      </c>
      <c r="O103" s="128" t="s">
        <v>5</v>
      </c>
      <c r="P103" s="158" t="s">
        <v>4</v>
      </c>
      <c r="Q103" s="128" t="s">
        <v>5</v>
      </c>
      <c r="R103" s="158" t="s">
        <v>4</v>
      </c>
      <c r="S103" s="128" t="s">
        <v>5</v>
      </c>
      <c r="T103" s="158" t="s">
        <v>4</v>
      </c>
      <c r="U103" s="129" t="s">
        <v>5</v>
      </c>
      <c r="V103" s="110"/>
    </row>
    <row r="104" spans="1:22" ht="12.75" hidden="1">
      <c r="A104" s="56" t="s">
        <v>6</v>
      </c>
      <c r="B104" s="126" t="s">
        <v>91</v>
      </c>
      <c r="C104" s="64" t="s">
        <v>59</v>
      </c>
      <c r="D104" s="101">
        <f t="shared" si="10"/>
        <v>1</v>
      </c>
      <c r="E104" s="80">
        <f>SUM(G104+I104+K104+M104+O104+Q104+S104+U104)</f>
        <v>90</v>
      </c>
      <c r="F104" s="151">
        <v>1</v>
      </c>
      <c r="G104" s="94">
        <v>14</v>
      </c>
      <c r="H104" s="151">
        <v>7</v>
      </c>
      <c r="I104" s="81">
        <v>12</v>
      </c>
      <c r="J104" s="151">
        <v>10</v>
      </c>
      <c r="K104" s="81">
        <v>9</v>
      </c>
      <c r="L104" s="151" t="s">
        <v>195</v>
      </c>
      <c r="M104" s="125">
        <v>4</v>
      </c>
      <c r="N104" s="151">
        <v>5</v>
      </c>
      <c r="O104" s="81">
        <v>14</v>
      </c>
      <c r="P104" s="151">
        <v>1</v>
      </c>
      <c r="Q104" s="81">
        <v>14</v>
      </c>
      <c r="R104" s="151">
        <v>14</v>
      </c>
      <c r="S104" s="81">
        <v>5</v>
      </c>
      <c r="T104" s="151">
        <v>2</v>
      </c>
      <c r="U104" s="82">
        <v>18</v>
      </c>
      <c r="V104" s="108">
        <v>4</v>
      </c>
    </row>
    <row r="105" spans="1:22" ht="12.75" hidden="1">
      <c r="A105" s="56" t="s">
        <v>7</v>
      </c>
      <c r="B105" s="42" t="s">
        <v>69</v>
      </c>
      <c r="C105" s="65" t="s">
        <v>59</v>
      </c>
      <c r="D105" s="101">
        <f t="shared" si="10"/>
        <v>1</v>
      </c>
      <c r="E105" s="77">
        <f aca="true" t="shared" si="11" ref="E105:E113">SUM(G105+I105+K105+M105+O105+Q105+S105+U105)</f>
        <v>70</v>
      </c>
      <c r="F105" s="154">
        <v>2</v>
      </c>
      <c r="G105" s="92">
        <v>12</v>
      </c>
      <c r="H105" s="154">
        <v>8</v>
      </c>
      <c r="I105" s="76">
        <v>11</v>
      </c>
      <c r="J105" s="154" t="s">
        <v>187</v>
      </c>
      <c r="K105" s="76"/>
      <c r="L105" s="154">
        <v>13</v>
      </c>
      <c r="M105" s="84">
        <v>6</v>
      </c>
      <c r="N105" s="151">
        <v>7</v>
      </c>
      <c r="O105" s="76">
        <v>12</v>
      </c>
      <c r="P105" s="154">
        <v>4</v>
      </c>
      <c r="Q105" s="76">
        <v>8</v>
      </c>
      <c r="R105" s="154">
        <v>13</v>
      </c>
      <c r="S105" s="76">
        <v>6</v>
      </c>
      <c r="T105" s="154">
        <v>4</v>
      </c>
      <c r="U105" s="75">
        <v>15</v>
      </c>
      <c r="V105" s="106">
        <v>6</v>
      </c>
    </row>
    <row r="106" spans="1:22" ht="12.75" hidden="1">
      <c r="A106" s="56" t="s">
        <v>8</v>
      </c>
      <c r="B106" s="42" t="s">
        <v>116</v>
      </c>
      <c r="C106" s="65" t="s">
        <v>59</v>
      </c>
      <c r="D106" s="101">
        <f t="shared" si="10"/>
        <v>1</v>
      </c>
      <c r="E106" s="77">
        <f t="shared" si="11"/>
        <v>66</v>
      </c>
      <c r="F106" s="154">
        <v>4</v>
      </c>
      <c r="G106" s="78">
        <v>8</v>
      </c>
      <c r="H106" s="154">
        <v>9</v>
      </c>
      <c r="I106" s="76">
        <v>10</v>
      </c>
      <c r="J106" s="154">
        <v>12</v>
      </c>
      <c r="K106" s="76">
        <v>7</v>
      </c>
      <c r="L106" s="154">
        <v>12</v>
      </c>
      <c r="M106" s="84">
        <v>7</v>
      </c>
      <c r="N106" s="154" t="s">
        <v>186</v>
      </c>
      <c r="O106" s="76"/>
      <c r="P106" s="154">
        <v>3</v>
      </c>
      <c r="Q106" s="76">
        <v>10</v>
      </c>
      <c r="R106" s="154">
        <v>11</v>
      </c>
      <c r="S106" s="76">
        <v>8</v>
      </c>
      <c r="T106" s="154">
        <v>3</v>
      </c>
      <c r="U106" s="75">
        <v>16</v>
      </c>
      <c r="V106" s="106"/>
    </row>
    <row r="107" spans="1:22" ht="12.75" hidden="1">
      <c r="A107" s="56" t="s">
        <v>9</v>
      </c>
      <c r="B107" s="42" t="s">
        <v>175</v>
      </c>
      <c r="C107" s="65" t="s">
        <v>177</v>
      </c>
      <c r="D107" s="101">
        <f t="shared" si="10"/>
        <v>1</v>
      </c>
      <c r="E107" s="77">
        <f t="shared" si="11"/>
        <v>42</v>
      </c>
      <c r="F107" s="154" t="s">
        <v>72</v>
      </c>
      <c r="G107" s="78"/>
      <c r="H107" s="154" t="s">
        <v>72</v>
      </c>
      <c r="I107" s="78"/>
      <c r="J107" s="154" t="s">
        <v>186</v>
      </c>
      <c r="K107" s="78"/>
      <c r="L107" s="154" t="s">
        <v>72</v>
      </c>
      <c r="M107" s="78"/>
      <c r="N107" s="154">
        <v>3</v>
      </c>
      <c r="O107" s="78">
        <v>16</v>
      </c>
      <c r="P107" s="154">
        <v>2</v>
      </c>
      <c r="Q107" s="78">
        <v>12</v>
      </c>
      <c r="R107" s="153" t="s">
        <v>72</v>
      </c>
      <c r="S107" s="78"/>
      <c r="T107" s="150">
        <v>5</v>
      </c>
      <c r="U107" s="92">
        <v>14</v>
      </c>
      <c r="V107" s="106"/>
    </row>
    <row r="108" spans="1:22" ht="12.75" hidden="1">
      <c r="A108" s="56" t="s">
        <v>10</v>
      </c>
      <c r="B108" s="42" t="s">
        <v>90</v>
      </c>
      <c r="C108" s="65" t="s">
        <v>177</v>
      </c>
      <c r="D108" s="101">
        <f t="shared" si="10"/>
        <v>1</v>
      </c>
      <c r="E108" s="77">
        <f t="shared" si="11"/>
        <v>38</v>
      </c>
      <c r="F108" s="154">
        <v>5</v>
      </c>
      <c r="G108" s="78">
        <v>7</v>
      </c>
      <c r="H108" s="154">
        <v>11</v>
      </c>
      <c r="I108" s="78">
        <v>8</v>
      </c>
      <c r="J108" s="154">
        <v>11</v>
      </c>
      <c r="K108" s="78">
        <v>8</v>
      </c>
      <c r="L108" s="154" t="s">
        <v>186</v>
      </c>
      <c r="M108" s="85"/>
      <c r="N108" s="151">
        <v>4</v>
      </c>
      <c r="O108" s="78">
        <v>15</v>
      </c>
      <c r="P108" s="154" t="s">
        <v>72</v>
      </c>
      <c r="Q108" s="78"/>
      <c r="R108" s="153" t="s">
        <v>72</v>
      </c>
      <c r="S108" s="78"/>
      <c r="T108" s="153" t="s">
        <v>72</v>
      </c>
      <c r="U108" s="79"/>
      <c r="V108" s="106"/>
    </row>
    <row r="109" spans="1:22" ht="12.75" hidden="1">
      <c r="A109" s="56" t="s">
        <v>11</v>
      </c>
      <c r="B109" s="42" t="s">
        <v>70</v>
      </c>
      <c r="C109" s="65" t="s">
        <v>177</v>
      </c>
      <c r="D109" s="101">
        <f t="shared" si="10"/>
        <v>1</v>
      </c>
      <c r="E109" s="77">
        <f t="shared" si="11"/>
        <v>38</v>
      </c>
      <c r="F109" s="154">
        <v>3</v>
      </c>
      <c r="G109" s="78">
        <v>10</v>
      </c>
      <c r="H109" s="154">
        <v>12</v>
      </c>
      <c r="I109" s="76">
        <v>7</v>
      </c>
      <c r="J109" s="154">
        <v>15</v>
      </c>
      <c r="K109" s="76">
        <v>4</v>
      </c>
      <c r="L109" s="154" t="s">
        <v>186</v>
      </c>
      <c r="M109" s="84"/>
      <c r="N109" s="154">
        <v>18</v>
      </c>
      <c r="O109" s="76">
        <v>1</v>
      </c>
      <c r="P109" s="154" t="s">
        <v>72</v>
      </c>
      <c r="Q109" s="76"/>
      <c r="R109" s="154">
        <v>15</v>
      </c>
      <c r="S109" s="76">
        <v>4</v>
      </c>
      <c r="T109" s="154">
        <v>7</v>
      </c>
      <c r="U109" s="75">
        <v>12</v>
      </c>
      <c r="V109" s="106"/>
    </row>
    <row r="110" spans="1:22" ht="12.75" hidden="1">
      <c r="A110" s="56" t="s">
        <v>12</v>
      </c>
      <c r="B110" s="42" t="s">
        <v>117</v>
      </c>
      <c r="C110" s="65" t="s">
        <v>59</v>
      </c>
      <c r="D110" s="101">
        <f t="shared" si="10"/>
        <v>1</v>
      </c>
      <c r="E110" s="77">
        <f t="shared" si="11"/>
        <v>37</v>
      </c>
      <c r="F110" s="154" t="s">
        <v>72</v>
      </c>
      <c r="G110" s="78"/>
      <c r="H110" s="154">
        <v>13</v>
      </c>
      <c r="I110" s="78">
        <v>6</v>
      </c>
      <c r="J110" s="154">
        <v>14</v>
      </c>
      <c r="K110" s="78">
        <v>5</v>
      </c>
      <c r="L110" s="154" t="s">
        <v>186</v>
      </c>
      <c r="M110" s="85"/>
      <c r="N110" s="151">
        <v>6</v>
      </c>
      <c r="O110" s="78">
        <v>13</v>
      </c>
      <c r="P110" s="154" t="s">
        <v>72</v>
      </c>
      <c r="Q110" s="78"/>
      <c r="R110" s="153" t="s">
        <v>72</v>
      </c>
      <c r="S110" s="78"/>
      <c r="T110" s="153">
        <v>6</v>
      </c>
      <c r="U110" s="79">
        <v>13</v>
      </c>
      <c r="V110" s="106"/>
    </row>
    <row r="111" spans="1:22" ht="12.75" hidden="1">
      <c r="A111" s="56" t="s">
        <v>13</v>
      </c>
      <c r="B111" s="42" t="s">
        <v>71</v>
      </c>
      <c r="C111" s="63" t="s">
        <v>15</v>
      </c>
      <c r="D111" s="101">
        <f t="shared" si="10"/>
        <v>1</v>
      </c>
      <c r="E111" s="77">
        <f t="shared" si="11"/>
        <v>28</v>
      </c>
      <c r="F111" s="154">
        <v>6</v>
      </c>
      <c r="G111" s="78">
        <v>6</v>
      </c>
      <c r="H111" s="154">
        <v>14</v>
      </c>
      <c r="I111" s="78">
        <v>5</v>
      </c>
      <c r="J111" s="154" t="s">
        <v>72</v>
      </c>
      <c r="K111" s="78"/>
      <c r="L111" s="154" t="s">
        <v>186</v>
      </c>
      <c r="M111" s="85"/>
      <c r="N111" s="153" t="s">
        <v>72</v>
      </c>
      <c r="O111" s="78"/>
      <c r="P111" s="153">
        <v>6</v>
      </c>
      <c r="Q111" s="78">
        <v>6</v>
      </c>
      <c r="R111" s="153" t="s">
        <v>72</v>
      </c>
      <c r="S111" s="78"/>
      <c r="T111" s="153">
        <v>8</v>
      </c>
      <c r="U111" s="79">
        <v>11</v>
      </c>
      <c r="V111" s="106"/>
    </row>
    <row r="112" spans="1:22" ht="12.75" hidden="1">
      <c r="A112" s="56" t="s">
        <v>14</v>
      </c>
      <c r="B112" s="32" t="s">
        <v>118</v>
      </c>
      <c r="C112" s="63" t="s">
        <v>15</v>
      </c>
      <c r="D112" s="101">
        <f t="shared" si="10"/>
        <v>1</v>
      </c>
      <c r="E112" s="77">
        <f t="shared" si="11"/>
        <v>17</v>
      </c>
      <c r="F112" s="154" t="s">
        <v>72</v>
      </c>
      <c r="G112" s="78"/>
      <c r="H112" s="154">
        <v>15</v>
      </c>
      <c r="I112" s="78">
        <v>4</v>
      </c>
      <c r="J112" s="154" t="s">
        <v>186</v>
      </c>
      <c r="K112" s="78"/>
      <c r="L112" s="154">
        <v>16</v>
      </c>
      <c r="M112" s="85">
        <v>3</v>
      </c>
      <c r="N112" s="154" t="s">
        <v>72</v>
      </c>
      <c r="O112" s="78"/>
      <c r="P112" s="153">
        <v>5</v>
      </c>
      <c r="Q112" s="78">
        <v>7</v>
      </c>
      <c r="R112" s="153">
        <v>16</v>
      </c>
      <c r="S112" s="78">
        <v>3</v>
      </c>
      <c r="T112" s="153" t="s">
        <v>72</v>
      </c>
      <c r="U112" s="79"/>
      <c r="V112" s="106"/>
    </row>
    <row r="113" spans="1:22" ht="12.75" hidden="1">
      <c r="A113" s="56"/>
      <c r="B113" s="43"/>
      <c r="C113" s="44"/>
      <c r="D113" s="143">
        <f t="shared" si="10"/>
        <v>0</v>
      </c>
      <c r="E113" s="48">
        <f t="shared" si="11"/>
        <v>0</v>
      </c>
      <c r="F113" s="154"/>
      <c r="G113" s="171"/>
      <c r="H113" s="154"/>
      <c r="I113" s="171"/>
      <c r="J113" s="153"/>
      <c r="K113" s="171"/>
      <c r="L113" s="153"/>
      <c r="M113" s="186"/>
      <c r="N113" s="153"/>
      <c r="O113" s="171"/>
      <c r="P113" s="153"/>
      <c r="Q113" s="171"/>
      <c r="R113" s="153"/>
      <c r="S113" s="171"/>
      <c r="T113" s="153"/>
      <c r="U113" s="172"/>
      <c r="V113" s="106"/>
    </row>
    <row r="114" spans="1:22" ht="37.5" customHeight="1" hidden="1">
      <c r="A114" s="1"/>
      <c r="B114" s="204" t="s">
        <v>159</v>
      </c>
      <c r="C114" s="205"/>
      <c r="D114" s="142">
        <f t="shared" si="10"/>
        <v>0</v>
      </c>
      <c r="E114" s="121" t="s">
        <v>161</v>
      </c>
      <c r="F114" s="156" t="s">
        <v>4</v>
      </c>
      <c r="G114" s="60" t="s">
        <v>5</v>
      </c>
      <c r="H114" s="156" t="s">
        <v>4</v>
      </c>
      <c r="I114" s="60" t="s">
        <v>5</v>
      </c>
      <c r="J114" s="156" t="s">
        <v>4</v>
      </c>
      <c r="K114" s="60" t="s">
        <v>5</v>
      </c>
      <c r="L114" s="156" t="s">
        <v>4</v>
      </c>
      <c r="M114" s="60" t="s">
        <v>5</v>
      </c>
      <c r="N114" s="156" t="s">
        <v>4</v>
      </c>
      <c r="O114" s="60" t="s">
        <v>5</v>
      </c>
      <c r="P114" s="156" t="s">
        <v>4</v>
      </c>
      <c r="Q114" s="60" t="s">
        <v>5</v>
      </c>
      <c r="R114" s="156" t="s">
        <v>4</v>
      </c>
      <c r="S114" s="60" t="s">
        <v>5</v>
      </c>
      <c r="T114" s="156" t="s">
        <v>4</v>
      </c>
      <c r="U114" s="61" t="s">
        <v>5</v>
      </c>
      <c r="V114" s="107">
        <f>X114+Y114</f>
        <v>0</v>
      </c>
    </row>
    <row r="115" spans="1:22" ht="12.75" hidden="1">
      <c r="A115" s="56" t="s">
        <v>6</v>
      </c>
      <c r="B115" s="46" t="s">
        <v>120</v>
      </c>
      <c r="C115" s="65" t="s">
        <v>59</v>
      </c>
      <c r="D115" s="102">
        <f t="shared" si="10"/>
        <v>1</v>
      </c>
      <c r="E115" s="80">
        <f>SUM(G115+I115+K115+M115+O115+Q115+S115)</f>
        <v>38</v>
      </c>
      <c r="F115" s="157" t="s">
        <v>72</v>
      </c>
      <c r="G115" s="70"/>
      <c r="H115" s="157" t="s">
        <v>186</v>
      </c>
      <c r="I115" s="70"/>
      <c r="J115" s="157">
        <v>3</v>
      </c>
      <c r="K115" s="70">
        <v>7</v>
      </c>
      <c r="L115" s="157" t="s">
        <v>72</v>
      </c>
      <c r="M115" s="70"/>
      <c r="N115" s="157">
        <v>3</v>
      </c>
      <c r="O115" s="70">
        <v>16</v>
      </c>
      <c r="P115" s="157">
        <v>2</v>
      </c>
      <c r="Q115" s="70">
        <v>8</v>
      </c>
      <c r="R115" s="157">
        <v>5</v>
      </c>
      <c r="S115" s="70">
        <v>7</v>
      </c>
      <c r="T115" s="157">
        <v>1</v>
      </c>
      <c r="U115" s="72">
        <v>10</v>
      </c>
      <c r="V115" s="105"/>
    </row>
    <row r="116" spans="1:22" ht="12.75" hidden="1">
      <c r="A116" s="56" t="s">
        <v>7</v>
      </c>
      <c r="B116" s="32" t="s">
        <v>182</v>
      </c>
      <c r="C116" s="63" t="s">
        <v>55</v>
      </c>
      <c r="D116" s="101">
        <f t="shared" si="10"/>
        <v>1</v>
      </c>
      <c r="E116" s="80">
        <f>SUM(G116+I116+K116+M116+O116+Q116+S116)</f>
        <v>0</v>
      </c>
      <c r="F116" s="154" t="s">
        <v>72</v>
      </c>
      <c r="G116" s="76"/>
      <c r="H116" s="151" t="s">
        <v>186</v>
      </c>
      <c r="I116" s="76"/>
      <c r="J116" s="154" t="s">
        <v>72</v>
      </c>
      <c r="K116" s="76"/>
      <c r="L116" s="154" t="s">
        <v>72</v>
      </c>
      <c r="M116" s="76"/>
      <c r="N116" s="154" t="s">
        <v>72</v>
      </c>
      <c r="O116" s="76"/>
      <c r="P116" s="154" t="s">
        <v>72</v>
      </c>
      <c r="Q116" s="76"/>
      <c r="R116" s="154" t="s">
        <v>72</v>
      </c>
      <c r="S116" s="76"/>
      <c r="T116" s="154">
        <v>2</v>
      </c>
      <c r="U116" s="75">
        <v>8</v>
      </c>
      <c r="V116" s="106"/>
    </row>
    <row r="117" spans="1:22" ht="12.75" hidden="1">
      <c r="A117" s="56"/>
      <c r="B117" s="130"/>
      <c r="C117" s="41"/>
      <c r="D117" s="145">
        <f t="shared" si="10"/>
        <v>0</v>
      </c>
      <c r="E117" s="131">
        <f>SUM(G117+I117+K117+M117+O117+Q117+S117)</f>
        <v>0</v>
      </c>
      <c r="F117" s="155"/>
      <c r="G117" s="167"/>
      <c r="H117" s="155"/>
      <c r="I117" s="167"/>
      <c r="J117" s="155"/>
      <c r="K117" s="167"/>
      <c r="L117" s="155"/>
      <c r="M117" s="167"/>
      <c r="N117" s="155"/>
      <c r="O117" s="167"/>
      <c r="P117" s="155"/>
      <c r="Q117" s="167"/>
      <c r="R117" s="155"/>
      <c r="S117" s="167"/>
      <c r="T117" s="155"/>
      <c r="U117" s="169"/>
      <c r="V117" s="115"/>
    </row>
    <row r="118" spans="1:22" ht="36.75" customHeight="1" hidden="1">
      <c r="A118" s="28"/>
      <c r="B118" s="206" t="s">
        <v>160</v>
      </c>
      <c r="C118" s="207"/>
      <c r="D118" s="145">
        <f t="shared" si="10"/>
        <v>0</v>
      </c>
      <c r="E118" s="127" t="s">
        <v>161</v>
      </c>
      <c r="F118" s="158" t="s">
        <v>4</v>
      </c>
      <c r="G118" s="128" t="s">
        <v>5</v>
      </c>
      <c r="H118" s="158" t="s">
        <v>4</v>
      </c>
      <c r="I118" s="128" t="s">
        <v>5</v>
      </c>
      <c r="J118" s="158" t="s">
        <v>4</v>
      </c>
      <c r="K118" s="128" t="s">
        <v>5</v>
      </c>
      <c r="L118" s="158" t="s">
        <v>4</v>
      </c>
      <c r="M118" s="128" t="s">
        <v>5</v>
      </c>
      <c r="N118" s="158" t="s">
        <v>4</v>
      </c>
      <c r="O118" s="128" t="s">
        <v>5</v>
      </c>
      <c r="P118" s="158" t="s">
        <v>4</v>
      </c>
      <c r="Q118" s="128" t="s">
        <v>5</v>
      </c>
      <c r="R118" s="158" t="s">
        <v>4</v>
      </c>
      <c r="S118" s="128" t="s">
        <v>5</v>
      </c>
      <c r="T118" s="158" t="s">
        <v>4</v>
      </c>
      <c r="U118" s="129" t="s">
        <v>5</v>
      </c>
      <c r="V118" s="110">
        <f>X118+Y118</f>
        <v>0</v>
      </c>
    </row>
    <row r="119" spans="1:22" ht="12.75" hidden="1">
      <c r="A119" s="56" t="s">
        <v>6</v>
      </c>
      <c r="B119" s="38" t="s">
        <v>121</v>
      </c>
      <c r="C119" s="64" t="s">
        <v>59</v>
      </c>
      <c r="D119" s="101">
        <f t="shared" si="10"/>
        <v>1</v>
      </c>
      <c r="E119" s="80">
        <f>SUM(G119+I119+K119+M119+O119+Q119+S119+U119)</f>
        <v>92</v>
      </c>
      <c r="F119" s="151" t="s">
        <v>72</v>
      </c>
      <c r="G119" s="94"/>
      <c r="H119" s="151" t="s">
        <v>186</v>
      </c>
      <c r="I119" s="94"/>
      <c r="J119" s="151">
        <v>1</v>
      </c>
      <c r="K119" s="81">
        <v>13</v>
      </c>
      <c r="L119" s="151">
        <v>2</v>
      </c>
      <c r="M119" s="81">
        <v>18</v>
      </c>
      <c r="N119" s="151">
        <v>1</v>
      </c>
      <c r="O119" s="81">
        <v>20</v>
      </c>
      <c r="P119" s="151">
        <v>1</v>
      </c>
      <c r="Q119" s="81">
        <v>10</v>
      </c>
      <c r="R119" s="151">
        <v>1</v>
      </c>
      <c r="S119" s="81">
        <v>20</v>
      </c>
      <c r="T119" s="151">
        <v>1</v>
      </c>
      <c r="U119" s="82">
        <v>11</v>
      </c>
      <c r="V119" s="108"/>
    </row>
    <row r="120" spans="1:22" ht="12.75" hidden="1">
      <c r="A120" s="56" t="s">
        <v>7</v>
      </c>
      <c r="B120" s="47" t="s">
        <v>122</v>
      </c>
      <c r="C120" s="65" t="s">
        <v>177</v>
      </c>
      <c r="D120" s="101">
        <f t="shared" si="10"/>
        <v>1</v>
      </c>
      <c r="E120" s="77">
        <f aca="true" t="shared" si="12" ref="E120:E125">SUM(G120+I120+K120+M120+O120+Q120+S120+U120)</f>
        <v>50</v>
      </c>
      <c r="F120" s="154" t="s">
        <v>72</v>
      </c>
      <c r="G120" s="73"/>
      <c r="H120" s="154" t="s">
        <v>186</v>
      </c>
      <c r="I120" s="73"/>
      <c r="J120" s="154">
        <v>2</v>
      </c>
      <c r="K120" s="76">
        <v>11</v>
      </c>
      <c r="L120" s="154">
        <v>12</v>
      </c>
      <c r="M120" s="76">
        <v>7</v>
      </c>
      <c r="N120" s="154">
        <v>9</v>
      </c>
      <c r="O120" s="76">
        <v>10</v>
      </c>
      <c r="P120" s="154">
        <v>2</v>
      </c>
      <c r="Q120" s="76">
        <v>8</v>
      </c>
      <c r="R120" s="154">
        <v>5</v>
      </c>
      <c r="S120" s="76">
        <v>14</v>
      </c>
      <c r="T120" s="154" t="s">
        <v>72</v>
      </c>
      <c r="U120" s="75"/>
      <c r="V120" s="106"/>
    </row>
    <row r="121" spans="1:22" ht="12.75" hidden="1">
      <c r="A121" s="56" t="s">
        <v>8</v>
      </c>
      <c r="B121" s="32" t="s">
        <v>123</v>
      </c>
      <c r="C121" s="63" t="s">
        <v>59</v>
      </c>
      <c r="D121" s="101">
        <f t="shared" si="10"/>
        <v>1</v>
      </c>
      <c r="E121" s="77">
        <f t="shared" si="12"/>
        <v>33</v>
      </c>
      <c r="F121" s="154" t="s">
        <v>72</v>
      </c>
      <c r="G121" s="73"/>
      <c r="H121" s="154" t="s">
        <v>186</v>
      </c>
      <c r="I121" s="73"/>
      <c r="J121" s="154">
        <v>3</v>
      </c>
      <c r="K121" s="76">
        <v>9</v>
      </c>
      <c r="L121" s="154" t="s">
        <v>72</v>
      </c>
      <c r="M121" s="76"/>
      <c r="N121" s="154">
        <v>12</v>
      </c>
      <c r="O121" s="76">
        <v>7</v>
      </c>
      <c r="P121" s="154" t="s">
        <v>72</v>
      </c>
      <c r="Q121" s="76"/>
      <c r="R121" s="154">
        <v>11</v>
      </c>
      <c r="S121" s="76">
        <v>8</v>
      </c>
      <c r="T121" s="154">
        <v>2</v>
      </c>
      <c r="U121" s="75">
        <v>9</v>
      </c>
      <c r="V121" s="106"/>
    </row>
    <row r="122" spans="1:22" ht="12.75" hidden="1">
      <c r="A122" s="56" t="s">
        <v>51</v>
      </c>
      <c r="B122" s="32" t="s">
        <v>176</v>
      </c>
      <c r="C122" s="65" t="s">
        <v>59</v>
      </c>
      <c r="D122" s="101">
        <f t="shared" si="10"/>
        <v>1</v>
      </c>
      <c r="E122" s="77">
        <f t="shared" si="12"/>
        <v>21</v>
      </c>
      <c r="F122" s="154" t="s">
        <v>72</v>
      </c>
      <c r="G122" s="73"/>
      <c r="H122" s="154" t="s">
        <v>186</v>
      </c>
      <c r="I122" s="75"/>
      <c r="J122" s="154" t="s">
        <v>72</v>
      </c>
      <c r="K122" s="76"/>
      <c r="L122" s="154" t="s">
        <v>72</v>
      </c>
      <c r="M122" s="76"/>
      <c r="N122" s="154">
        <v>5</v>
      </c>
      <c r="O122" s="76">
        <v>14</v>
      </c>
      <c r="P122" s="154" t="s">
        <v>72</v>
      </c>
      <c r="Q122" s="76"/>
      <c r="R122" s="154" t="s">
        <v>72</v>
      </c>
      <c r="S122" s="76"/>
      <c r="T122" s="154">
        <v>3</v>
      </c>
      <c r="U122" s="75">
        <v>7</v>
      </c>
      <c r="V122" s="106"/>
    </row>
    <row r="123" spans="1:22" ht="12.75" hidden="1">
      <c r="A123" s="56" t="s">
        <v>10</v>
      </c>
      <c r="B123" s="31" t="s">
        <v>73</v>
      </c>
      <c r="C123" s="63" t="s">
        <v>49</v>
      </c>
      <c r="D123" s="101">
        <f t="shared" si="10"/>
        <v>1</v>
      </c>
      <c r="E123" s="77">
        <f t="shared" si="12"/>
        <v>9</v>
      </c>
      <c r="F123" s="154" t="s">
        <v>72</v>
      </c>
      <c r="G123" s="73"/>
      <c r="H123" s="154">
        <v>4</v>
      </c>
      <c r="I123" s="75">
        <v>9</v>
      </c>
      <c r="J123" s="154" t="s">
        <v>186</v>
      </c>
      <c r="K123" s="76"/>
      <c r="L123" s="154" t="s">
        <v>72</v>
      </c>
      <c r="M123" s="78"/>
      <c r="N123" s="153" t="s">
        <v>72</v>
      </c>
      <c r="O123" s="78"/>
      <c r="P123" s="154" t="s">
        <v>72</v>
      </c>
      <c r="Q123" s="78"/>
      <c r="R123" s="153" t="s">
        <v>72</v>
      </c>
      <c r="S123" s="78"/>
      <c r="T123" s="153" t="s">
        <v>72</v>
      </c>
      <c r="U123" s="79"/>
      <c r="V123" s="106"/>
    </row>
    <row r="124" spans="1:22" ht="12.75" hidden="1">
      <c r="A124" s="56" t="s">
        <v>11</v>
      </c>
      <c r="B124" s="31" t="s">
        <v>124</v>
      </c>
      <c r="C124" s="63" t="s">
        <v>125</v>
      </c>
      <c r="D124" s="101">
        <f t="shared" si="10"/>
        <v>1</v>
      </c>
      <c r="E124" s="77">
        <f t="shared" si="12"/>
        <v>7</v>
      </c>
      <c r="F124" s="154" t="s">
        <v>72</v>
      </c>
      <c r="G124" s="73"/>
      <c r="H124" s="154" t="s">
        <v>186</v>
      </c>
      <c r="I124" s="75"/>
      <c r="J124" s="154">
        <v>4</v>
      </c>
      <c r="K124" s="76">
        <v>7</v>
      </c>
      <c r="L124" s="154" t="s">
        <v>72</v>
      </c>
      <c r="M124" s="78"/>
      <c r="N124" s="153" t="s">
        <v>72</v>
      </c>
      <c r="O124" s="78"/>
      <c r="P124" s="154" t="s">
        <v>72</v>
      </c>
      <c r="Q124" s="78"/>
      <c r="R124" s="153" t="s">
        <v>72</v>
      </c>
      <c r="S124" s="78"/>
      <c r="T124" s="153" t="s">
        <v>72</v>
      </c>
      <c r="U124" s="79"/>
      <c r="V124" s="106"/>
    </row>
    <row r="125" spans="1:22" ht="12.75" hidden="1">
      <c r="A125" s="56"/>
      <c r="B125" s="31"/>
      <c r="C125" s="35"/>
      <c r="D125" s="141">
        <f t="shared" si="10"/>
        <v>0</v>
      </c>
      <c r="E125" s="50">
        <f t="shared" si="12"/>
        <v>0</v>
      </c>
      <c r="F125" s="154"/>
      <c r="G125" s="178"/>
      <c r="H125" s="154"/>
      <c r="I125" s="187"/>
      <c r="J125" s="154"/>
      <c r="K125" s="176"/>
      <c r="L125" s="154"/>
      <c r="M125" s="171"/>
      <c r="N125" s="153"/>
      <c r="O125" s="171"/>
      <c r="P125" s="154"/>
      <c r="Q125" s="171"/>
      <c r="R125" s="153"/>
      <c r="S125" s="171"/>
      <c r="T125" s="155"/>
      <c r="U125" s="172"/>
      <c r="V125" s="115"/>
    </row>
    <row r="126" spans="1:22" ht="12.75" hidden="1">
      <c r="A126" s="1"/>
      <c r="B126" s="208" t="s">
        <v>34</v>
      </c>
      <c r="C126" s="209"/>
      <c r="D126" s="146"/>
      <c r="E126" s="132">
        <f>SUM(G126+I126+K126+M126+O126+Q126+S126+U126)</f>
        <v>3213</v>
      </c>
      <c r="F126" s="133"/>
      <c r="G126" s="133">
        <f>SUM(G9:G125)</f>
        <v>453</v>
      </c>
      <c r="H126" s="133"/>
      <c r="I126" s="133">
        <f>SUM(I9:I125)</f>
        <v>345</v>
      </c>
      <c r="J126" s="133"/>
      <c r="K126" s="133">
        <f>SUM(K9:K125)</f>
        <v>296</v>
      </c>
      <c r="L126" s="133"/>
      <c r="M126" s="133">
        <f>SUM(M9:M125)</f>
        <v>344</v>
      </c>
      <c r="N126" s="133"/>
      <c r="O126" s="133">
        <f>SUM(O9:O125)</f>
        <v>413</v>
      </c>
      <c r="P126" s="133"/>
      <c r="Q126" s="133">
        <f>SUM(Q9:Q125)</f>
        <v>404</v>
      </c>
      <c r="R126" s="133"/>
      <c r="S126" s="133">
        <f>SUM(S9:S125)</f>
        <v>341</v>
      </c>
      <c r="T126" s="133"/>
      <c r="U126" s="133">
        <f>SUM(U9:U125)</f>
        <v>617</v>
      </c>
      <c r="V126" s="134"/>
    </row>
    <row r="127" spans="1:22" ht="33.75" customHeight="1" hidden="1">
      <c r="A127" s="1"/>
      <c r="B127" s="204" t="s">
        <v>17</v>
      </c>
      <c r="C127" s="205"/>
      <c r="D127" s="146"/>
      <c r="E127" s="139"/>
      <c r="F127" s="164"/>
      <c r="G127" s="164"/>
      <c r="H127" s="164"/>
      <c r="I127" s="164"/>
      <c r="J127" s="164"/>
      <c r="K127" s="164"/>
      <c r="L127" s="164"/>
      <c r="M127" s="164"/>
      <c r="N127" s="164"/>
      <c r="O127" s="164"/>
      <c r="P127" s="164"/>
      <c r="Q127" s="164"/>
      <c r="R127" s="164"/>
      <c r="S127" s="164"/>
      <c r="T127" s="164"/>
      <c r="U127" s="164"/>
      <c r="V127" s="107"/>
    </row>
    <row r="128" spans="1:24" ht="12.75" hidden="1">
      <c r="A128" s="135"/>
      <c r="B128" s="136" t="s">
        <v>6</v>
      </c>
      <c r="C128" s="124" t="s">
        <v>59</v>
      </c>
      <c r="D128" s="104"/>
      <c r="E128" s="94">
        <f>SUM(G128+I128+K128+M128+O128+Q128+S128+U128+V128)</f>
        <v>1311</v>
      </c>
      <c r="F128" s="137"/>
      <c r="G128" s="137">
        <f aca="true" t="shared" si="13" ref="G128:G137">SUMIF($C$9:$U$125,C128,$G$9:$G$125)</f>
        <v>188</v>
      </c>
      <c r="H128" s="137"/>
      <c r="I128" s="137">
        <f aca="true" t="shared" si="14" ref="I128:I134">SUMIF($C$9:$U$125,C128,$I$9:$I$125)</f>
        <v>115</v>
      </c>
      <c r="J128" s="137"/>
      <c r="K128" s="137">
        <f aca="true" t="shared" si="15" ref="K128:K138">SUMIF($C$9:$U$125,C128,$K$9:$K$125)</f>
        <v>85</v>
      </c>
      <c r="L128" s="137"/>
      <c r="M128" s="137">
        <f aca="true" t="shared" si="16" ref="M128:M138">SUMIF($C$9:$U$125,C128,$M$9:$M$125)</f>
        <v>124</v>
      </c>
      <c r="N128" s="137"/>
      <c r="O128" s="137">
        <f aca="true" t="shared" si="17" ref="O128:O138">SUMIF($C$9:$U$125,C128,$O$9:$O$125)</f>
        <v>185</v>
      </c>
      <c r="P128" s="137"/>
      <c r="Q128" s="137">
        <f aca="true" t="shared" si="18" ref="Q128:Q138">SUMIF($C$9:$U$125,C128,$Q$9:$Q$125)</f>
        <v>148</v>
      </c>
      <c r="R128" s="137"/>
      <c r="S128" s="137">
        <f aca="true" t="shared" si="19" ref="S128:S138">SUMIF($C$9:$C$125,C128,$S$9:$S$125)</f>
        <v>149</v>
      </c>
      <c r="T128" s="137"/>
      <c r="U128" s="137">
        <f aca="true" t="shared" si="20" ref="U128:U138">SUMIF($C$9:$C$125,C128,$U$9:$U$125)</f>
        <v>294</v>
      </c>
      <c r="V128" s="138">
        <v>23</v>
      </c>
      <c r="X128" s="20"/>
    </row>
    <row r="129" spans="1:24" ht="12.75" hidden="1">
      <c r="A129" s="3"/>
      <c r="B129" s="93" t="s">
        <v>7</v>
      </c>
      <c r="C129" s="65" t="s">
        <v>177</v>
      </c>
      <c r="D129" s="104"/>
      <c r="E129" s="94">
        <f aca="true" t="shared" si="21" ref="E129:E138">SUM(G129+I129+K129+M129+O129+Q129+S129+U129+V129)</f>
        <v>609</v>
      </c>
      <c r="F129" s="95"/>
      <c r="G129" s="95">
        <f t="shared" si="13"/>
        <v>100</v>
      </c>
      <c r="H129" s="95"/>
      <c r="I129" s="95">
        <f t="shared" si="14"/>
        <v>70</v>
      </c>
      <c r="J129" s="95"/>
      <c r="K129" s="95">
        <f t="shared" si="15"/>
        <v>66</v>
      </c>
      <c r="L129" s="95"/>
      <c r="M129" s="95">
        <f t="shared" si="16"/>
        <v>45</v>
      </c>
      <c r="N129" s="95"/>
      <c r="O129" s="95">
        <f t="shared" si="17"/>
        <v>76</v>
      </c>
      <c r="P129" s="95"/>
      <c r="Q129" s="95">
        <f t="shared" si="18"/>
        <v>61</v>
      </c>
      <c r="R129" s="95"/>
      <c r="S129" s="95">
        <f t="shared" si="19"/>
        <v>66</v>
      </c>
      <c r="T129" s="95"/>
      <c r="U129" s="95">
        <f t="shared" si="20"/>
        <v>105</v>
      </c>
      <c r="V129" s="112">
        <v>20</v>
      </c>
      <c r="X129" s="20"/>
    </row>
    <row r="130" spans="1:24" ht="12.75" hidden="1">
      <c r="A130" s="3"/>
      <c r="B130" s="93" t="s">
        <v>8</v>
      </c>
      <c r="C130" s="65" t="s">
        <v>49</v>
      </c>
      <c r="D130" s="103"/>
      <c r="E130" s="94">
        <f t="shared" si="21"/>
        <v>505</v>
      </c>
      <c r="F130" s="95"/>
      <c r="G130" s="95">
        <f t="shared" si="13"/>
        <v>63</v>
      </c>
      <c r="H130" s="95"/>
      <c r="I130" s="95">
        <f t="shared" si="14"/>
        <v>86</v>
      </c>
      <c r="J130" s="95"/>
      <c r="K130" s="95">
        <f t="shared" si="15"/>
        <v>52</v>
      </c>
      <c r="L130" s="95"/>
      <c r="M130" s="95">
        <f t="shared" si="16"/>
        <v>67</v>
      </c>
      <c r="N130" s="95"/>
      <c r="O130" s="95">
        <f t="shared" si="17"/>
        <v>68</v>
      </c>
      <c r="P130" s="95"/>
      <c r="Q130" s="95">
        <f t="shared" si="18"/>
        <v>66</v>
      </c>
      <c r="R130" s="95"/>
      <c r="S130" s="95">
        <f t="shared" si="19"/>
        <v>61</v>
      </c>
      <c r="T130" s="95"/>
      <c r="U130" s="95">
        <f t="shared" si="20"/>
        <v>42</v>
      </c>
      <c r="V130" s="112"/>
      <c r="X130" s="20"/>
    </row>
    <row r="131" spans="1:24" ht="12.75" hidden="1">
      <c r="A131" s="3"/>
      <c r="B131" s="93" t="s">
        <v>9</v>
      </c>
      <c r="C131" s="65" t="s">
        <v>76</v>
      </c>
      <c r="D131" s="103"/>
      <c r="E131" s="94">
        <f t="shared" si="21"/>
        <v>335</v>
      </c>
      <c r="F131" s="95"/>
      <c r="G131" s="95">
        <f t="shared" si="13"/>
        <v>48</v>
      </c>
      <c r="H131" s="95"/>
      <c r="I131" s="95">
        <f t="shared" si="14"/>
        <v>34</v>
      </c>
      <c r="J131" s="95"/>
      <c r="K131" s="95">
        <f t="shared" si="15"/>
        <v>23</v>
      </c>
      <c r="L131" s="95"/>
      <c r="M131" s="95">
        <f t="shared" si="16"/>
        <v>44</v>
      </c>
      <c r="N131" s="95"/>
      <c r="O131" s="95">
        <f t="shared" si="17"/>
        <v>15</v>
      </c>
      <c r="P131" s="95"/>
      <c r="Q131" s="95">
        <f t="shared" si="18"/>
        <v>56</v>
      </c>
      <c r="R131" s="95"/>
      <c r="S131" s="95">
        <f t="shared" si="19"/>
        <v>41</v>
      </c>
      <c r="T131" s="95"/>
      <c r="U131" s="95">
        <f t="shared" si="20"/>
        <v>62</v>
      </c>
      <c r="V131" s="112">
        <f>SUMIF($C$9:$C$125,C131,$V$9:$V$125)</f>
        <v>12</v>
      </c>
      <c r="X131" s="20"/>
    </row>
    <row r="132" spans="1:24" ht="12.75" hidden="1">
      <c r="A132" s="3"/>
      <c r="B132" s="93" t="s">
        <v>10</v>
      </c>
      <c r="C132" s="63" t="s">
        <v>15</v>
      </c>
      <c r="D132" s="103"/>
      <c r="E132" s="94">
        <f t="shared" si="21"/>
        <v>194</v>
      </c>
      <c r="F132" s="95"/>
      <c r="G132" s="95">
        <f t="shared" si="13"/>
        <v>25</v>
      </c>
      <c r="H132" s="95"/>
      <c r="I132" s="95">
        <f t="shared" si="14"/>
        <v>40</v>
      </c>
      <c r="J132" s="95"/>
      <c r="K132" s="95">
        <f t="shared" si="15"/>
        <v>0</v>
      </c>
      <c r="L132" s="95"/>
      <c r="M132" s="95">
        <f t="shared" si="16"/>
        <v>28</v>
      </c>
      <c r="N132" s="95"/>
      <c r="O132" s="95">
        <f t="shared" si="17"/>
        <v>0</v>
      </c>
      <c r="P132" s="95"/>
      <c r="Q132" s="95">
        <f t="shared" si="18"/>
        <v>41</v>
      </c>
      <c r="R132" s="95"/>
      <c r="S132" s="95">
        <f t="shared" si="19"/>
        <v>4</v>
      </c>
      <c r="T132" s="95"/>
      <c r="U132" s="95">
        <f t="shared" si="20"/>
        <v>56</v>
      </c>
      <c r="V132" s="112">
        <f>SUMIF($C$9:$C$125,C132,$V$9:$V$125)</f>
        <v>0</v>
      </c>
      <c r="X132" s="20"/>
    </row>
    <row r="133" spans="1:24" ht="12.75" hidden="1">
      <c r="A133" s="3"/>
      <c r="B133" s="93" t="s">
        <v>11</v>
      </c>
      <c r="C133" s="65" t="s">
        <v>80</v>
      </c>
      <c r="D133" s="103"/>
      <c r="E133" s="94">
        <f t="shared" si="21"/>
        <v>151</v>
      </c>
      <c r="F133" s="95"/>
      <c r="G133" s="95">
        <f t="shared" si="13"/>
        <v>29</v>
      </c>
      <c r="H133" s="95"/>
      <c r="I133" s="95">
        <f t="shared" si="14"/>
        <v>0</v>
      </c>
      <c r="J133" s="95"/>
      <c r="K133" s="95">
        <f t="shared" si="15"/>
        <v>14</v>
      </c>
      <c r="L133" s="95"/>
      <c r="M133" s="95">
        <f t="shared" si="16"/>
        <v>16</v>
      </c>
      <c r="N133" s="95"/>
      <c r="O133" s="95">
        <f t="shared" si="17"/>
        <v>15</v>
      </c>
      <c r="P133" s="95"/>
      <c r="Q133" s="95">
        <f t="shared" si="18"/>
        <v>26</v>
      </c>
      <c r="R133" s="95"/>
      <c r="S133" s="95">
        <f t="shared" si="19"/>
        <v>20</v>
      </c>
      <c r="T133" s="95"/>
      <c r="U133" s="95">
        <f t="shared" si="20"/>
        <v>31</v>
      </c>
      <c r="V133" s="112"/>
      <c r="X133" s="20"/>
    </row>
    <row r="134" spans="1:24" ht="12.75" hidden="1">
      <c r="A134" s="3"/>
      <c r="B134" s="93" t="s">
        <v>12</v>
      </c>
      <c r="C134" s="65" t="s">
        <v>165</v>
      </c>
      <c r="D134" s="104"/>
      <c r="E134" s="94">
        <f t="shared" si="21"/>
        <v>83</v>
      </c>
      <c r="F134" s="95"/>
      <c r="G134" s="95">
        <f t="shared" si="13"/>
        <v>0</v>
      </c>
      <c r="H134" s="95"/>
      <c r="I134" s="95">
        <f t="shared" si="14"/>
        <v>0</v>
      </c>
      <c r="J134" s="95"/>
      <c r="K134" s="95">
        <f t="shared" si="15"/>
        <v>0</v>
      </c>
      <c r="L134" s="95"/>
      <c r="M134" s="95">
        <f t="shared" si="16"/>
        <v>20</v>
      </c>
      <c r="N134" s="95"/>
      <c r="O134" s="95">
        <f t="shared" si="17"/>
        <v>38</v>
      </c>
      <c r="P134" s="95"/>
      <c r="Q134" s="95">
        <f t="shared" si="18"/>
        <v>6</v>
      </c>
      <c r="R134" s="95"/>
      <c r="S134" s="95">
        <f t="shared" si="19"/>
        <v>0</v>
      </c>
      <c r="T134" s="95"/>
      <c r="U134" s="95">
        <f t="shared" si="20"/>
        <v>19</v>
      </c>
      <c r="V134" s="112"/>
      <c r="X134" s="20"/>
    </row>
    <row r="135" spans="1:24" ht="12.75" hidden="1">
      <c r="A135" s="3"/>
      <c r="B135" s="93" t="s">
        <v>13</v>
      </c>
      <c r="C135" s="64" t="s">
        <v>0</v>
      </c>
      <c r="D135" s="103"/>
      <c r="E135" s="94">
        <f t="shared" si="21"/>
        <v>49</v>
      </c>
      <c r="F135" s="95"/>
      <c r="G135" s="95">
        <f t="shared" si="13"/>
        <v>0</v>
      </c>
      <c r="H135" s="95"/>
      <c r="I135" s="95"/>
      <c r="J135" s="95"/>
      <c r="K135" s="95">
        <f t="shared" si="15"/>
        <v>49</v>
      </c>
      <c r="L135" s="95"/>
      <c r="M135" s="95">
        <f t="shared" si="16"/>
        <v>0</v>
      </c>
      <c r="N135" s="95"/>
      <c r="O135" s="95">
        <f t="shared" si="17"/>
        <v>0</v>
      </c>
      <c r="P135" s="95"/>
      <c r="Q135" s="95">
        <f t="shared" si="18"/>
        <v>0</v>
      </c>
      <c r="R135" s="95"/>
      <c r="S135" s="95">
        <f t="shared" si="19"/>
        <v>0</v>
      </c>
      <c r="T135" s="95"/>
      <c r="U135" s="95">
        <f t="shared" si="20"/>
        <v>0</v>
      </c>
      <c r="V135" s="112"/>
      <c r="X135" s="20"/>
    </row>
    <row r="136" spans="1:24" ht="12.75" hidden="1">
      <c r="A136" s="3"/>
      <c r="B136" s="93" t="s">
        <v>14</v>
      </c>
      <c r="C136" s="63" t="s">
        <v>55</v>
      </c>
      <c r="D136" s="103"/>
      <c r="E136" s="94">
        <f t="shared" si="21"/>
        <v>15</v>
      </c>
      <c r="F136" s="95"/>
      <c r="G136" s="95">
        <f t="shared" si="13"/>
        <v>0</v>
      </c>
      <c r="H136" s="95"/>
      <c r="I136" s="95">
        <f>SUMIF($C$9:$U$125,C136,$I$9:$I$125)</f>
        <v>0</v>
      </c>
      <c r="J136" s="95"/>
      <c r="K136" s="95">
        <f t="shared" si="15"/>
        <v>0</v>
      </c>
      <c r="L136" s="95"/>
      <c r="M136" s="95">
        <f t="shared" si="16"/>
        <v>0</v>
      </c>
      <c r="N136" s="95"/>
      <c r="O136" s="95">
        <f t="shared" si="17"/>
        <v>7</v>
      </c>
      <c r="P136" s="95"/>
      <c r="Q136" s="95">
        <f t="shared" si="18"/>
        <v>0</v>
      </c>
      <c r="R136" s="95"/>
      <c r="S136" s="95">
        <f t="shared" si="19"/>
        <v>0</v>
      </c>
      <c r="T136" s="95"/>
      <c r="U136" s="95">
        <f t="shared" si="20"/>
        <v>8</v>
      </c>
      <c r="V136" s="112"/>
      <c r="X136" s="20"/>
    </row>
    <row r="137" spans="1:24" ht="12.75" hidden="1">
      <c r="A137" s="5"/>
      <c r="B137" s="93" t="s">
        <v>35</v>
      </c>
      <c r="C137" s="63" t="s">
        <v>16</v>
      </c>
      <c r="D137" s="103"/>
      <c r="E137" s="94">
        <f t="shared" si="21"/>
        <v>9</v>
      </c>
      <c r="F137" s="95"/>
      <c r="G137" s="95">
        <f t="shared" si="13"/>
        <v>0</v>
      </c>
      <c r="H137" s="95"/>
      <c r="I137" s="95">
        <f>SUMIF($C$9:$U$125,C137,$I$9:$I$125)</f>
        <v>0</v>
      </c>
      <c r="J137" s="95"/>
      <c r="K137" s="95">
        <f t="shared" si="15"/>
        <v>0</v>
      </c>
      <c r="L137" s="95"/>
      <c r="M137" s="95">
        <f t="shared" si="16"/>
        <v>0</v>
      </c>
      <c r="N137" s="95"/>
      <c r="O137" s="95">
        <f t="shared" si="17"/>
        <v>9</v>
      </c>
      <c r="P137" s="95"/>
      <c r="Q137" s="95">
        <f t="shared" si="18"/>
        <v>0</v>
      </c>
      <c r="R137" s="95"/>
      <c r="S137" s="95">
        <f t="shared" si="19"/>
        <v>0</v>
      </c>
      <c r="T137" s="95"/>
      <c r="U137" s="95">
        <f t="shared" si="20"/>
        <v>0</v>
      </c>
      <c r="V137" s="112">
        <f>SUMIF($C$9:$C$125,C137,$V$9:$V$125)</f>
        <v>0</v>
      </c>
      <c r="X137" s="20"/>
    </row>
    <row r="138" spans="1:24" ht="12.75" hidden="1">
      <c r="A138" s="195"/>
      <c r="B138" s="113" t="s">
        <v>39</v>
      </c>
      <c r="C138" s="114" t="s">
        <v>125</v>
      </c>
      <c r="D138" s="196"/>
      <c r="E138" s="197">
        <f t="shared" si="21"/>
        <v>7</v>
      </c>
      <c r="F138" s="96"/>
      <c r="G138" s="96"/>
      <c r="H138" s="96"/>
      <c r="I138" s="96">
        <f>SUMIF($C$9:$U$125,C138,$I$9:$I$125)</f>
        <v>0</v>
      </c>
      <c r="J138" s="96"/>
      <c r="K138" s="96">
        <f t="shared" si="15"/>
        <v>7</v>
      </c>
      <c r="L138" s="96"/>
      <c r="M138" s="96">
        <f t="shared" si="16"/>
        <v>0</v>
      </c>
      <c r="N138" s="96"/>
      <c r="O138" s="96">
        <f t="shared" si="17"/>
        <v>0</v>
      </c>
      <c r="P138" s="96"/>
      <c r="Q138" s="96">
        <f t="shared" si="18"/>
        <v>0</v>
      </c>
      <c r="R138" s="96"/>
      <c r="S138" s="96">
        <f t="shared" si="19"/>
        <v>0</v>
      </c>
      <c r="T138" s="96"/>
      <c r="U138" s="96">
        <f t="shared" si="20"/>
        <v>0</v>
      </c>
      <c r="V138" s="140">
        <f>SUMIF($C$9:$C$125,C138,$V$9:$V$125)</f>
        <v>0</v>
      </c>
      <c r="X138" s="20"/>
    </row>
    <row r="139" spans="1:24" ht="12.75" hidden="1">
      <c r="A139" s="4"/>
      <c r="B139" s="97"/>
      <c r="C139" s="98"/>
      <c r="D139" s="193"/>
      <c r="E139" s="194">
        <f>SUM(E128:E138)</f>
        <v>3268</v>
      </c>
      <c r="F139" s="99"/>
      <c r="G139" s="100">
        <f>SUM(G128:G138)</f>
        <v>453</v>
      </c>
      <c r="H139" s="100"/>
      <c r="I139" s="100">
        <f>SUM(I128:I138)</f>
        <v>345</v>
      </c>
      <c r="J139" s="100"/>
      <c r="K139" s="100">
        <f>SUM(K128:K138)</f>
        <v>296</v>
      </c>
      <c r="L139" s="100"/>
      <c r="M139" s="100">
        <f>SUM(M128:M138)</f>
        <v>344</v>
      </c>
      <c r="N139" s="100"/>
      <c r="O139" s="100">
        <f>SUM(O128:O138)</f>
        <v>413</v>
      </c>
      <c r="P139" s="100"/>
      <c r="Q139" s="100">
        <f>SUM(Q128:Q136)</f>
        <v>404</v>
      </c>
      <c r="R139" s="100"/>
      <c r="S139" s="100">
        <f>SUM(S128:S136)</f>
        <v>341</v>
      </c>
      <c r="T139" s="100"/>
      <c r="U139" s="100">
        <f>SUM(U128:U138)</f>
        <v>617</v>
      </c>
      <c r="V139" s="26">
        <f>SUM(V128:V138)</f>
        <v>55</v>
      </c>
      <c r="X139" s="21"/>
    </row>
    <row r="140" spans="2:3" ht="12.75" hidden="1">
      <c r="B140" s="27"/>
      <c r="C140" s="27"/>
    </row>
  </sheetData>
  <sheetProtection/>
  <mergeCells count="69">
    <mergeCell ref="D1:D8"/>
    <mergeCell ref="F1:G1"/>
    <mergeCell ref="H1:I1"/>
    <mergeCell ref="J1:K1"/>
    <mergeCell ref="L1:M1"/>
    <mergeCell ref="N1:O1"/>
    <mergeCell ref="N2:O2"/>
    <mergeCell ref="F4:G4"/>
    <mergeCell ref="H4:I4"/>
    <mergeCell ref="J4:K4"/>
    <mergeCell ref="P1:Q1"/>
    <mergeCell ref="R1:S1"/>
    <mergeCell ref="T1:U1"/>
    <mergeCell ref="V1:V8"/>
    <mergeCell ref="A2:A7"/>
    <mergeCell ref="B2:C7"/>
    <mergeCell ref="F2:G2"/>
    <mergeCell ref="H2:I2"/>
    <mergeCell ref="J2:K2"/>
    <mergeCell ref="L2:M2"/>
    <mergeCell ref="P2:Q2"/>
    <mergeCell ref="R2:S2"/>
    <mergeCell ref="F3:G3"/>
    <mergeCell ref="H3:I3"/>
    <mergeCell ref="J3:K3"/>
    <mergeCell ref="L3:M3"/>
    <mergeCell ref="N3:O3"/>
    <mergeCell ref="P3:Q3"/>
    <mergeCell ref="R3:S3"/>
    <mergeCell ref="L4:M4"/>
    <mergeCell ref="N4:O4"/>
    <mergeCell ref="P4:Q4"/>
    <mergeCell ref="R4:S4"/>
    <mergeCell ref="F5:G5"/>
    <mergeCell ref="H5:I5"/>
    <mergeCell ref="J5:K5"/>
    <mergeCell ref="L5:M5"/>
    <mergeCell ref="N5:O5"/>
    <mergeCell ref="P5:Q5"/>
    <mergeCell ref="N7:O7"/>
    <mergeCell ref="P7:Q7"/>
    <mergeCell ref="R5:S5"/>
    <mergeCell ref="F6:G6"/>
    <mergeCell ref="H6:I6"/>
    <mergeCell ref="J6:K6"/>
    <mergeCell ref="L6:M6"/>
    <mergeCell ref="N6:O6"/>
    <mergeCell ref="P6:Q6"/>
    <mergeCell ref="R6:S6"/>
    <mergeCell ref="R7:S7"/>
    <mergeCell ref="T7:U7"/>
    <mergeCell ref="B8:C8"/>
    <mergeCell ref="B15:C15"/>
    <mergeCell ref="B30:C30"/>
    <mergeCell ref="B37:C37"/>
    <mergeCell ref="F7:G7"/>
    <mergeCell ref="H7:I7"/>
    <mergeCell ref="J7:K7"/>
    <mergeCell ref="L7:M7"/>
    <mergeCell ref="B114:C114"/>
    <mergeCell ref="B118:C118"/>
    <mergeCell ref="B126:C126"/>
    <mergeCell ref="B127:C127"/>
    <mergeCell ref="B62:C62"/>
    <mergeCell ref="B68:C68"/>
    <mergeCell ref="B81:C81"/>
    <mergeCell ref="B86:C86"/>
    <mergeCell ref="B98:C98"/>
    <mergeCell ref="B103:C103"/>
  </mergeCells>
  <printOptions horizontalCentered="1"/>
  <pageMargins left="0.39" right="0.39" top="0.79" bottom="0.79" header="0.51" footer="0.51"/>
  <pageSetup orientation="landscape" paperSize="9" scale="90" r:id="rId1"/>
  <rowBreaks count="4" manualBreakCount="4">
    <brk id="80" max="255" man="1"/>
    <brk id="97" max="255" man="1"/>
    <brk id="113" max="255" man="1"/>
    <brk id="125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6"/>
  <dimension ref="A1:X140"/>
  <sheetViews>
    <sheetView showZeros="0" zoomScalePageLayoutView="0" workbookViewId="0" topLeftCell="A1">
      <pane ySplit="8" topLeftCell="A9" activePane="bottomLeft" state="frozen"/>
      <selection pane="topLeft" activeCell="A1" sqref="A1"/>
      <selection pane="bottomLeft" activeCell="C145" sqref="C145"/>
    </sheetView>
  </sheetViews>
  <sheetFormatPr defaultColWidth="11.421875" defaultRowHeight="12.75"/>
  <cols>
    <col min="1" max="1" width="3.28125" style="0" customWidth="1"/>
    <col min="2" max="2" width="20.421875" style="0" customWidth="1"/>
    <col min="3" max="3" width="38.00390625" style="0" customWidth="1"/>
    <col min="4" max="4" width="2.421875" style="147" customWidth="1"/>
    <col min="5" max="5" width="4.7109375" style="0" customWidth="1"/>
    <col min="6" max="21" width="3.8515625" style="147" customWidth="1"/>
    <col min="22" max="22" width="3.421875" style="0" customWidth="1"/>
    <col min="23" max="23" width="0" style="0" hidden="1" customWidth="1"/>
    <col min="24" max="24" width="7.421875" style="0" customWidth="1"/>
    <col min="25" max="25" width="5.28125" style="0" customWidth="1"/>
    <col min="26" max="26" width="4.7109375" style="0" customWidth="1"/>
  </cols>
  <sheetData>
    <row r="1" spans="1:22" ht="87" customHeight="1">
      <c r="A1" s="54"/>
      <c r="B1" s="55" t="s">
        <v>1</v>
      </c>
      <c r="C1" s="55" t="s">
        <v>2</v>
      </c>
      <c r="D1" s="229" t="s">
        <v>36</v>
      </c>
      <c r="E1" s="30"/>
      <c r="F1" s="236" t="s">
        <v>93</v>
      </c>
      <c r="G1" s="233"/>
      <c r="H1" s="227" t="s">
        <v>147</v>
      </c>
      <c r="I1" s="228"/>
      <c r="J1" s="236" t="s">
        <v>97</v>
      </c>
      <c r="K1" s="233"/>
      <c r="L1" s="227" t="s">
        <v>148</v>
      </c>
      <c r="M1" s="228"/>
      <c r="N1" s="236" t="s">
        <v>98</v>
      </c>
      <c r="O1" s="233"/>
      <c r="P1" s="236" t="s">
        <v>99</v>
      </c>
      <c r="Q1" s="233"/>
      <c r="R1" s="232" t="s">
        <v>100</v>
      </c>
      <c r="S1" s="233"/>
      <c r="T1" s="236" t="s">
        <v>101</v>
      </c>
      <c r="U1" s="233"/>
      <c r="V1" s="222" t="s">
        <v>37</v>
      </c>
    </row>
    <row r="2" spans="1:22" ht="12.75" customHeight="1">
      <c r="A2" s="243"/>
      <c r="B2" s="237" t="s">
        <v>162</v>
      </c>
      <c r="C2" s="238"/>
      <c r="D2" s="230"/>
      <c r="E2" s="51">
        <v>9</v>
      </c>
      <c r="F2" s="216"/>
      <c r="G2" s="217"/>
      <c r="H2" s="216"/>
      <c r="I2" s="217"/>
      <c r="J2" s="214"/>
      <c r="K2" s="215"/>
      <c r="L2" s="214"/>
      <c r="M2" s="215"/>
      <c r="N2" s="214"/>
      <c r="O2" s="215"/>
      <c r="P2" s="214"/>
      <c r="Q2" s="215"/>
      <c r="R2" s="216"/>
      <c r="S2" s="217"/>
      <c r="T2" s="165"/>
      <c r="U2" s="165"/>
      <c r="V2" s="223"/>
    </row>
    <row r="3" spans="1:22" ht="12.75" customHeight="1">
      <c r="A3" s="244"/>
      <c r="B3" s="239"/>
      <c r="C3" s="240"/>
      <c r="D3" s="230"/>
      <c r="E3" s="52">
        <v>11</v>
      </c>
      <c r="F3" s="220"/>
      <c r="G3" s="221"/>
      <c r="H3" s="216"/>
      <c r="I3" s="217"/>
      <c r="J3" s="214"/>
      <c r="K3" s="215"/>
      <c r="L3" s="214"/>
      <c r="M3" s="215"/>
      <c r="N3" s="214"/>
      <c r="O3" s="215"/>
      <c r="P3" s="214"/>
      <c r="Q3" s="215"/>
      <c r="R3" s="216"/>
      <c r="S3" s="217"/>
      <c r="T3" s="166"/>
      <c r="U3" s="166"/>
      <c r="V3" s="223"/>
    </row>
    <row r="4" spans="1:22" ht="12.75" customHeight="1">
      <c r="A4" s="244"/>
      <c r="B4" s="239"/>
      <c r="C4" s="240"/>
      <c r="D4" s="231"/>
      <c r="E4" s="52">
        <v>13</v>
      </c>
      <c r="F4" s="216"/>
      <c r="G4" s="217"/>
      <c r="H4" s="216"/>
      <c r="I4" s="217"/>
      <c r="J4" s="214"/>
      <c r="K4" s="215"/>
      <c r="L4" s="214"/>
      <c r="M4" s="215"/>
      <c r="N4" s="214"/>
      <c r="O4" s="215"/>
      <c r="P4" s="214"/>
      <c r="Q4" s="215"/>
      <c r="R4" s="216"/>
      <c r="S4" s="217"/>
      <c r="T4" s="166"/>
      <c r="U4" s="166"/>
      <c r="V4" s="223"/>
    </row>
    <row r="5" spans="1:22" ht="12.75" customHeight="1">
      <c r="A5" s="244"/>
      <c r="B5" s="239"/>
      <c r="C5" s="240"/>
      <c r="D5" s="231"/>
      <c r="E5" s="52">
        <v>15</v>
      </c>
      <c r="F5" s="220"/>
      <c r="G5" s="221"/>
      <c r="H5" s="216"/>
      <c r="I5" s="217"/>
      <c r="J5" s="214"/>
      <c r="K5" s="215"/>
      <c r="L5" s="214"/>
      <c r="M5" s="215"/>
      <c r="N5" s="214"/>
      <c r="O5" s="215"/>
      <c r="P5" s="214"/>
      <c r="Q5" s="215"/>
      <c r="R5" s="216"/>
      <c r="S5" s="217"/>
      <c r="T5" s="166"/>
      <c r="U5" s="166"/>
      <c r="V5" s="223"/>
    </row>
    <row r="6" spans="1:22" ht="12.75" customHeight="1">
      <c r="A6" s="244"/>
      <c r="B6" s="239"/>
      <c r="C6" s="240"/>
      <c r="D6" s="231"/>
      <c r="E6" s="52">
        <v>17</v>
      </c>
      <c r="F6" s="220"/>
      <c r="G6" s="221"/>
      <c r="H6" s="216"/>
      <c r="I6" s="217"/>
      <c r="J6" s="234"/>
      <c r="K6" s="235"/>
      <c r="L6" s="234"/>
      <c r="M6" s="235"/>
      <c r="N6" s="218" t="s">
        <v>95</v>
      </c>
      <c r="O6" s="219"/>
      <c r="P6" s="214"/>
      <c r="Q6" s="215"/>
      <c r="R6" s="216"/>
      <c r="S6" s="217"/>
      <c r="T6" s="166"/>
      <c r="U6" s="166"/>
      <c r="V6" s="223"/>
    </row>
    <row r="7" spans="1:22" ht="12.75" customHeight="1">
      <c r="A7" s="245"/>
      <c r="B7" s="241"/>
      <c r="C7" s="242"/>
      <c r="D7" s="231"/>
      <c r="E7" s="53" t="s">
        <v>3</v>
      </c>
      <c r="F7" s="225"/>
      <c r="G7" s="226"/>
      <c r="H7" s="216"/>
      <c r="I7" s="217"/>
      <c r="J7" s="218" t="s">
        <v>94</v>
      </c>
      <c r="K7" s="219"/>
      <c r="L7" s="234"/>
      <c r="M7" s="235"/>
      <c r="N7" s="218" t="s">
        <v>96</v>
      </c>
      <c r="O7" s="219"/>
      <c r="P7" s="214"/>
      <c r="Q7" s="215"/>
      <c r="R7" s="214"/>
      <c r="S7" s="215"/>
      <c r="T7" s="214"/>
      <c r="U7" s="215"/>
      <c r="V7" s="223"/>
    </row>
    <row r="8" spans="1:22" ht="37.5" customHeight="1" hidden="1">
      <c r="A8" s="13"/>
      <c r="B8" s="210" t="s">
        <v>149</v>
      </c>
      <c r="C8" s="211"/>
      <c r="D8" s="231"/>
      <c r="E8" s="62" t="s">
        <v>161</v>
      </c>
      <c r="F8" s="156" t="s">
        <v>4</v>
      </c>
      <c r="G8" s="60" t="s">
        <v>5</v>
      </c>
      <c r="H8" s="156" t="s">
        <v>4</v>
      </c>
      <c r="I8" s="60" t="s">
        <v>5</v>
      </c>
      <c r="J8" s="156" t="s">
        <v>4</v>
      </c>
      <c r="K8" s="60" t="s">
        <v>5</v>
      </c>
      <c r="L8" s="156" t="s">
        <v>4</v>
      </c>
      <c r="M8" s="60" t="s">
        <v>5</v>
      </c>
      <c r="N8" s="156" t="s">
        <v>4</v>
      </c>
      <c r="O8" s="60" t="s">
        <v>5</v>
      </c>
      <c r="P8" s="156" t="s">
        <v>4</v>
      </c>
      <c r="Q8" s="60" t="s">
        <v>5</v>
      </c>
      <c r="R8" s="156" t="s">
        <v>4</v>
      </c>
      <c r="S8" s="60" t="s">
        <v>5</v>
      </c>
      <c r="T8" s="156" t="s">
        <v>4</v>
      </c>
      <c r="U8" s="61" t="s">
        <v>5</v>
      </c>
      <c r="V8" s="224"/>
    </row>
    <row r="9" spans="1:22" ht="12" customHeight="1" hidden="1">
      <c r="A9" s="56" t="s">
        <v>6</v>
      </c>
      <c r="B9" s="31" t="s">
        <v>74</v>
      </c>
      <c r="C9" s="64" t="s">
        <v>177</v>
      </c>
      <c r="D9" s="101">
        <f aca="true" t="shared" si="0" ref="D9:D48">COUNTIF(F9:U9,"*)")</f>
        <v>1</v>
      </c>
      <c r="E9" s="69">
        <f aca="true" t="shared" si="1" ref="E9:E14">SUM(G9+I9+K9+M9+O9+Q9+S9+U9)</f>
        <v>67</v>
      </c>
      <c r="F9" s="148">
        <v>2</v>
      </c>
      <c r="G9" s="70">
        <v>8</v>
      </c>
      <c r="H9" s="157">
        <v>1</v>
      </c>
      <c r="I9" s="71">
        <v>10</v>
      </c>
      <c r="J9" s="148">
        <v>3</v>
      </c>
      <c r="K9" s="71">
        <v>9</v>
      </c>
      <c r="L9" s="148">
        <v>3</v>
      </c>
      <c r="M9" s="70">
        <v>8</v>
      </c>
      <c r="N9" s="157" t="s">
        <v>184</v>
      </c>
      <c r="O9" s="70"/>
      <c r="P9" s="157">
        <v>2</v>
      </c>
      <c r="Q9" s="70">
        <v>8</v>
      </c>
      <c r="R9" s="157">
        <v>2</v>
      </c>
      <c r="S9" s="70">
        <v>10</v>
      </c>
      <c r="T9" s="157">
        <v>3</v>
      </c>
      <c r="U9" s="72">
        <v>14</v>
      </c>
      <c r="V9" s="105">
        <v>2</v>
      </c>
    </row>
    <row r="10" spans="1:22" ht="12" customHeight="1" hidden="1">
      <c r="A10" s="56" t="s">
        <v>7</v>
      </c>
      <c r="B10" s="31" t="s">
        <v>75</v>
      </c>
      <c r="C10" s="64" t="s">
        <v>76</v>
      </c>
      <c r="D10" s="101">
        <f t="shared" si="0"/>
        <v>1</v>
      </c>
      <c r="E10" s="69">
        <f t="shared" si="1"/>
        <v>65</v>
      </c>
      <c r="F10" s="149">
        <v>1</v>
      </c>
      <c r="G10" s="73">
        <v>10</v>
      </c>
      <c r="H10" s="154">
        <v>2</v>
      </c>
      <c r="I10" s="74">
        <v>8</v>
      </c>
      <c r="J10" s="149">
        <v>4</v>
      </c>
      <c r="K10" s="75">
        <v>7</v>
      </c>
      <c r="L10" s="154">
        <v>2</v>
      </c>
      <c r="M10" s="76">
        <v>10</v>
      </c>
      <c r="N10" s="154" t="s">
        <v>185</v>
      </c>
      <c r="O10" s="76"/>
      <c r="P10" s="154">
        <v>1</v>
      </c>
      <c r="Q10" s="76">
        <v>10</v>
      </c>
      <c r="R10" s="154">
        <v>3</v>
      </c>
      <c r="S10" s="76">
        <v>8</v>
      </c>
      <c r="T10" s="154">
        <v>5</v>
      </c>
      <c r="U10" s="75">
        <v>12</v>
      </c>
      <c r="V10" s="106">
        <v>3</v>
      </c>
    </row>
    <row r="11" spans="1:22" ht="12" customHeight="1" hidden="1">
      <c r="A11" s="56" t="s">
        <v>8</v>
      </c>
      <c r="B11" s="31" t="s">
        <v>178</v>
      </c>
      <c r="C11" s="65" t="s">
        <v>59</v>
      </c>
      <c r="D11" s="101">
        <f t="shared" si="0"/>
        <v>1</v>
      </c>
      <c r="E11" s="69">
        <f t="shared" si="1"/>
        <v>18</v>
      </c>
      <c r="F11" s="150" t="s">
        <v>72</v>
      </c>
      <c r="G11" s="76"/>
      <c r="H11" s="154" t="s">
        <v>186</v>
      </c>
      <c r="I11" s="74"/>
      <c r="J11" s="150" t="s">
        <v>72</v>
      </c>
      <c r="K11" s="74"/>
      <c r="L11" s="150" t="s">
        <v>72</v>
      </c>
      <c r="M11" s="76"/>
      <c r="N11" s="154" t="s">
        <v>72</v>
      </c>
      <c r="O11" s="76"/>
      <c r="P11" s="154" t="s">
        <v>72</v>
      </c>
      <c r="Q11" s="76"/>
      <c r="R11" s="154" t="s">
        <v>72</v>
      </c>
      <c r="S11" s="76"/>
      <c r="T11" s="154">
        <v>1</v>
      </c>
      <c r="U11" s="75">
        <v>18</v>
      </c>
      <c r="V11" s="106">
        <f>'U 17'!V11</f>
        <v>0</v>
      </c>
    </row>
    <row r="12" spans="1:22" ht="12" customHeight="1" hidden="1">
      <c r="A12" s="56" t="s">
        <v>9</v>
      </c>
      <c r="B12" s="31" t="s">
        <v>179</v>
      </c>
      <c r="C12" s="65" t="s">
        <v>59</v>
      </c>
      <c r="D12" s="101">
        <f t="shared" si="0"/>
        <v>1</v>
      </c>
      <c r="E12" s="69">
        <f t="shared" si="1"/>
        <v>10</v>
      </c>
      <c r="F12" s="149" t="s">
        <v>72</v>
      </c>
      <c r="G12" s="73"/>
      <c r="H12" s="154" t="s">
        <v>186</v>
      </c>
      <c r="I12" s="74"/>
      <c r="J12" s="149" t="s">
        <v>72</v>
      </c>
      <c r="K12" s="75"/>
      <c r="L12" s="149" t="s">
        <v>72</v>
      </c>
      <c r="M12" s="73"/>
      <c r="N12" s="154" t="s">
        <v>72</v>
      </c>
      <c r="O12" s="76"/>
      <c r="P12" s="154" t="s">
        <v>72</v>
      </c>
      <c r="Q12" s="76"/>
      <c r="R12" s="154" t="s">
        <v>72</v>
      </c>
      <c r="S12" s="76"/>
      <c r="T12" s="154">
        <v>7</v>
      </c>
      <c r="U12" s="75">
        <v>10</v>
      </c>
      <c r="V12" s="106">
        <f>'U 17'!V12</f>
        <v>0</v>
      </c>
    </row>
    <row r="13" spans="1:22" ht="12" customHeight="1" hidden="1">
      <c r="A13" s="56" t="s">
        <v>10</v>
      </c>
      <c r="B13" s="31" t="s">
        <v>170</v>
      </c>
      <c r="C13" s="64" t="s">
        <v>55</v>
      </c>
      <c r="D13" s="101">
        <f t="shared" si="0"/>
        <v>1</v>
      </c>
      <c r="E13" s="69">
        <f t="shared" si="1"/>
        <v>7</v>
      </c>
      <c r="F13" s="151" t="s">
        <v>72</v>
      </c>
      <c r="G13" s="76"/>
      <c r="H13" s="154" t="s">
        <v>186</v>
      </c>
      <c r="I13" s="74"/>
      <c r="J13" s="151" t="s">
        <v>72</v>
      </c>
      <c r="K13" s="74"/>
      <c r="L13" s="151" t="s">
        <v>72</v>
      </c>
      <c r="M13" s="76"/>
      <c r="N13" s="154">
        <v>12</v>
      </c>
      <c r="O13" s="76">
        <v>7</v>
      </c>
      <c r="P13" s="154" t="s">
        <v>72</v>
      </c>
      <c r="Q13" s="76"/>
      <c r="R13" s="154" t="s">
        <v>72</v>
      </c>
      <c r="S13" s="76"/>
      <c r="T13" s="154" t="s">
        <v>72</v>
      </c>
      <c r="U13" s="75"/>
      <c r="V13" s="106">
        <f>'U 17'!V13</f>
        <v>0</v>
      </c>
    </row>
    <row r="14" spans="1:22" ht="12.75" hidden="1">
      <c r="A14" s="56"/>
      <c r="B14" s="45"/>
      <c r="C14" s="114"/>
      <c r="D14" s="141">
        <f t="shared" si="0"/>
        <v>0</v>
      </c>
      <c r="E14" s="119">
        <f t="shared" si="1"/>
        <v>0</v>
      </c>
      <c r="F14" s="155"/>
      <c r="G14" s="167"/>
      <c r="H14" s="155"/>
      <c r="I14" s="168"/>
      <c r="J14" s="155"/>
      <c r="K14" s="168"/>
      <c r="L14" s="155"/>
      <c r="M14" s="167"/>
      <c r="N14" s="155"/>
      <c r="O14" s="167"/>
      <c r="P14" s="155"/>
      <c r="Q14" s="167"/>
      <c r="R14" s="155"/>
      <c r="S14" s="167"/>
      <c r="T14" s="155"/>
      <c r="U14" s="169"/>
      <c r="V14" s="115">
        <f>'U 17'!V14</f>
        <v>0</v>
      </c>
    </row>
    <row r="15" spans="1:22" ht="36.75" customHeight="1" hidden="1">
      <c r="A15" s="28"/>
      <c r="B15" s="204" t="s">
        <v>150</v>
      </c>
      <c r="C15" s="205"/>
      <c r="D15" s="142">
        <f t="shared" si="0"/>
        <v>0</v>
      </c>
      <c r="E15" s="121" t="s">
        <v>161</v>
      </c>
      <c r="F15" s="152" t="s">
        <v>4</v>
      </c>
      <c r="G15" s="122" t="s">
        <v>5</v>
      </c>
      <c r="H15" s="152" t="s">
        <v>4</v>
      </c>
      <c r="I15" s="122" t="s">
        <v>5</v>
      </c>
      <c r="J15" s="152" t="s">
        <v>4</v>
      </c>
      <c r="K15" s="122" t="s">
        <v>5</v>
      </c>
      <c r="L15" s="152" t="s">
        <v>4</v>
      </c>
      <c r="M15" s="122" t="s">
        <v>5</v>
      </c>
      <c r="N15" s="152" t="s">
        <v>4</v>
      </c>
      <c r="O15" s="122" t="s">
        <v>5</v>
      </c>
      <c r="P15" s="152" t="s">
        <v>4</v>
      </c>
      <c r="Q15" s="122" t="s">
        <v>5</v>
      </c>
      <c r="R15" s="152" t="s">
        <v>4</v>
      </c>
      <c r="S15" s="122" t="s">
        <v>5</v>
      </c>
      <c r="T15" s="152" t="s">
        <v>4</v>
      </c>
      <c r="U15" s="123" t="s">
        <v>5</v>
      </c>
      <c r="V15" s="107">
        <f>'U 17'!V15</f>
        <v>0</v>
      </c>
    </row>
    <row r="16" spans="1:22" ht="12.75" hidden="1">
      <c r="A16" s="56" t="s">
        <v>6</v>
      </c>
      <c r="B16" s="120" t="s">
        <v>78</v>
      </c>
      <c r="C16" s="83" t="s">
        <v>49</v>
      </c>
      <c r="D16" s="101">
        <f t="shared" si="0"/>
        <v>1</v>
      </c>
      <c r="E16" s="80">
        <f>SUM(G16+I16+K16+M16+O16+Q16+S16+U16)</f>
        <v>107</v>
      </c>
      <c r="F16" s="150">
        <v>2</v>
      </c>
      <c r="G16" s="86">
        <v>12</v>
      </c>
      <c r="H16" s="150">
        <v>1</v>
      </c>
      <c r="I16" s="86">
        <v>13</v>
      </c>
      <c r="J16" s="151">
        <v>1</v>
      </c>
      <c r="K16" s="86">
        <v>20</v>
      </c>
      <c r="L16" s="151">
        <v>1</v>
      </c>
      <c r="M16" s="86">
        <v>15</v>
      </c>
      <c r="N16" s="150">
        <v>1</v>
      </c>
      <c r="O16" s="86">
        <v>20</v>
      </c>
      <c r="P16" s="150">
        <v>1</v>
      </c>
      <c r="Q16" s="86">
        <v>12</v>
      </c>
      <c r="R16" s="150">
        <v>1</v>
      </c>
      <c r="S16" s="86">
        <v>15</v>
      </c>
      <c r="T16" s="150" t="s">
        <v>186</v>
      </c>
      <c r="U16" s="92"/>
      <c r="V16" s="108">
        <f>'U 17'!V16</f>
        <v>0</v>
      </c>
    </row>
    <row r="17" spans="1:22" ht="12.75" hidden="1">
      <c r="A17" s="56" t="s">
        <v>7</v>
      </c>
      <c r="B17" s="31" t="s">
        <v>79</v>
      </c>
      <c r="C17" s="66" t="s">
        <v>80</v>
      </c>
      <c r="D17" s="101">
        <f t="shared" si="0"/>
        <v>1</v>
      </c>
      <c r="E17" s="77">
        <f aca="true" t="shared" si="2" ref="E17:E29">SUM(G17+I17+K17+M17+O17+Q17+S17+U17)</f>
        <v>82</v>
      </c>
      <c r="F17" s="153">
        <v>1</v>
      </c>
      <c r="G17" s="78">
        <v>14</v>
      </c>
      <c r="H17" s="153" t="s">
        <v>186</v>
      </c>
      <c r="I17" s="78"/>
      <c r="J17" s="151">
        <v>5</v>
      </c>
      <c r="K17" s="78">
        <v>14</v>
      </c>
      <c r="L17" s="151">
        <v>4</v>
      </c>
      <c r="M17" s="78">
        <v>9</v>
      </c>
      <c r="N17" s="153">
        <v>4</v>
      </c>
      <c r="O17" s="78">
        <v>15</v>
      </c>
      <c r="P17" s="153">
        <v>3</v>
      </c>
      <c r="Q17" s="78">
        <v>8</v>
      </c>
      <c r="R17" s="153">
        <v>2</v>
      </c>
      <c r="S17" s="78">
        <v>13</v>
      </c>
      <c r="T17" s="153">
        <v>3</v>
      </c>
      <c r="U17" s="79">
        <v>9</v>
      </c>
      <c r="V17" s="106">
        <f>'U 17'!V17</f>
        <v>0</v>
      </c>
    </row>
    <row r="18" spans="1:22" ht="12.75" hidden="1">
      <c r="A18" s="56" t="s">
        <v>8</v>
      </c>
      <c r="B18" s="33" t="s">
        <v>102</v>
      </c>
      <c r="C18" s="66" t="s">
        <v>76</v>
      </c>
      <c r="D18" s="101">
        <f t="shared" si="0"/>
        <v>1</v>
      </c>
      <c r="E18" s="77">
        <f t="shared" si="2"/>
        <v>79</v>
      </c>
      <c r="F18" s="153">
        <v>3</v>
      </c>
      <c r="G18" s="78">
        <v>10</v>
      </c>
      <c r="H18" s="153">
        <v>3</v>
      </c>
      <c r="I18" s="78">
        <v>9</v>
      </c>
      <c r="J18" s="151">
        <v>3</v>
      </c>
      <c r="K18" s="78">
        <v>16</v>
      </c>
      <c r="L18" s="151">
        <v>2</v>
      </c>
      <c r="M18" s="78">
        <v>13</v>
      </c>
      <c r="N18" s="153" t="s">
        <v>185</v>
      </c>
      <c r="O18" s="78"/>
      <c r="P18" s="153">
        <v>2</v>
      </c>
      <c r="Q18" s="78">
        <v>10</v>
      </c>
      <c r="R18" s="153">
        <v>5</v>
      </c>
      <c r="S18" s="78">
        <v>8</v>
      </c>
      <c r="T18" s="153">
        <v>1</v>
      </c>
      <c r="U18" s="79">
        <v>13</v>
      </c>
      <c r="V18" s="106">
        <v>3</v>
      </c>
    </row>
    <row r="19" spans="1:22" ht="12.75" hidden="1">
      <c r="A19" s="56" t="s">
        <v>9</v>
      </c>
      <c r="B19" s="31" t="s">
        <v>163</v>
      </c>
      <c r="C19" s="66" t="s">
        <v>165</v>
      </c>
      <c r="D19" s="101">
        <f t="shared" si="0"/>
        <v>1</v>
      </c>
      <c r="E19" s="77">
        <f t="shared" si="2"/>
        <v>23</v>
      </c>
      <c r="F19" s="153" t="s">
        <v>72</v>
      </c>
      <c r="G19" s="78"/>
      <c r="H19" s="153" t="s">
        <v>186</v>
      </c>
      <c r="I19" s="78"/>
      <c r="J19" s="151" t="s">
        <v>72</v>
      </c>
      <c r="K19" s="78"/>
      <c r="L19" s="151">
        <v>7</v>
      </c>
      <c r="M19" s="78">
        <v>6</v>
      </c>
      <c r="N19" s="153">
        <v>8</v>
      </c>
      <c r="O19" s="78">
        <v>11</v>
      </c>
      <c r="P19" s="153">
        <v>4</v>
      </c>
      <c r="Q19" s="78">
        <v>6</v>
      </c>
      <c r="R19" s="153" t="s">
        <v>72</v>
      </c>
      <c r="S19" s="78"/>
      <c r="T19" s="153" t="s">
        <v>72</v>
      </c>
      <c r="U19" s="79"/>
      <c r="V19" s="106">
        <f>'U 17'!V19</f>
        <v>0</v>
      </c>
    </row>
    <row r="20" spans="1:22" ht="12.75" hidden="1">
      <c r="A20" s="56" t="s">
        <v>10</v>
      </c>
      <c r="B20" s="31" t="s">
        <v>126</v>
      </c>
      <c r="C20" s="66" t="s">
        <v>0</v>
      </c>
      <c r="D20" s="101">
        <f t="shared" si="0"/>
        <v>1</v>
      </c>
      <c r="E20" s="77">
        <f t="shared" si="2"/>
        <v>9</v>
      </c>
      <c r="F20" s="153" t="s">
        <v>72</v>
      </c>
      <c r="G20" s="78"/>
      <c r="H20" s="153" t="s">
        <v>186</v>
      </c>
      <c r="I20" s="78"/>
      <c r="J20" s="151">
        <v>10</v>
      </c>
      <c r="K20" s="78">
        <v>9</v>
      </c>
      <c r="L20" s="151" t="s">
        <v>72</v>
      </c>
      <c r="M20" s="78"/>
      <c r="N20" s="153" t="s">
        <v>72</v>
      </c>
      <c r="O20" s="78"/>
      <c r="P20" s="153" t="s">
        <v>72</v>
      </c>
      <c r="Q20" s="78"/>
      <c r="R20" s="153" t="s">
        <v>72</v>
      </c>
      <c r="S20" s="78"/>
      <c r="T20" s="153" t="s">
        <v>72</v>
      </c>
      <c r="U20" s="79"/>
      <c r="V20" s="106">
        <f>'U 17'!V20</f>
        <v>0</v>
      </c>
    </row>
    <row r="21" spans="1:22" ht="12.75" hidden="1">
      <c r="A21" s="56" t="s">
        <v>11</v>
      </c>
      <c r="B21" s="31" t="s">
        <v>127</v>
      </c>
      <c r="C21" s="66" t="s">
        <v>0</v>
      </c>
      <c r="D21" s="101">
        <f t="shared" si="0"/>
        <v>1</v>
      </c>
      <c r="E21" s="77">
        <f t="shared" si="2"/>
        <v>8</v>
      </c>
      <c r="F21" s="153" t="s">
        <v>72</v>
      </c>
      <c r="G21" s="78"/>
      <c r="H21" s="153" t="s">
        <v>186</v>
      </c>
      <c r="I21" s="78"/>
      <c r="J21" s="151">
        <v>11</v>
      </c>
      <c r="K21" s="78">
        <v>8</v>
      </c>
      <c r="L21" s="151" t="s">
        <v>72</v>
      </c>
      <c r="M21" s="78"/>
      <c r="N21" s="153" t="s">
        <v>72</v>
      </c>
      <c r="O21" s="78"/>
      <c r="P21" s="153" t="s">
        <v>72</v>
      </c>
      <c r="Q21" s="78"/>
      <c r="R21" s="153" t="s">
        <v>72</v>
      </c>
      <c r="S21" s="78"/>
      <c r="T21" s="153" t="s">
        <v>72</v>
      </c>
      <c r="U21" s="79"/>
      <c r="V21" s="106">
        <f>'U 17'!V21</f>
        <v>0</v>
      </c>
    </row>
    <row r="22" spans="1:22" ht="12.75" hidden="1">
      <c r="A22" s="56" t="s">
        <v>12</v>
      </c>
      <c r="B22" s="31" t="s">
        <v>103</v>
      </c>
      <c r="C22" s="66" t="s">
        <v>177</v>
      </c>
      <c r="D22" s="101">
        <f t="shared" si="0"/>
        <v>1</v>
      </c>
      <c r="E22" s="77">
        <f t="shared" si="2"/>
        <v>7</v>
      </c>
      <c r="F22" s="153">
        <v>5</v>
      </c>
      <c r="G22" s="78">
        <v>7</v>
      </c>
      <c r="H22" s="153" t="s">
        <v>186</v>
      </c>
      <c r="I22" s="78"/>
      <c r="J22" s="151" t="s">
        <v>72</v>
      </c>
      <c r="K22" s="78"/>
      <c r="L22" s="151" t="s">
        <v>72</v>
      </c>
      <c r="M22" s="78"/>
      <c r="N22" s="153" t="s">
        <v>72</v>
      </c>
      <c r="O22" s="78"/>
      <c r="P22" s="153" t="s">
        <v>72</v>
      </c>
      <c r="Q22" s="78"/>
      <c r="R22" s="153" t="s">
        <v>72</v>
      </c>
      <c r="S22" s="78"/>
      <c r="T22" s="153" t="s">
        <v>72</v>
      </c>
      <c r="U22" s="79"/>
      <c r="V22" s="106">
        <f>'U 17'!V22</f>
        <v>0</v>
      </c>
    </row>
    <row r="23" spans="1:22" ht="12.75" hidden="1">
      <c r="A23" s="56" t="s">
        <v>13</v>
      </c>
      <c r="B23" s="31" t="s">
        <v>128</v>
      </c>
      <c r="C23" s="67" t="s">
        <v>0</v>
      </c>
      <c r="D23" s="101">
        <f t="shared" si="0"/>
        <v>1</v>
      </c>
      <c r="E23" s="77">
        <f t="shared" si="2"/>
        <v>4</v>
      </c>
      <c r="F23" s="153" t="s">
        <v>72</v>
      </c>
      <c r="G23" s="78"/>
      <c r="H23" s="153" t="s">
        <v>186</v>
      </c>
      <c r="I23" s="78"/>
      <c r="J23" s="151">
        <v>15</v>
      </c>
      <c r="K23" s="78">
        <v>4</v>
      </c>
      <c r="L23" s="151" t="s">
        <v>72</v>
      </c>
      <c r="M23" s="78"/>
      <c r="N23" s="153" t="s">
        <v>72</v>
      </c>
      <c r="O23" s="78"/>
      <c r="P23" s="153" t="s">
        <v>72</v>
      </c>
      <c r="Q23" s="78"/>
      <c r="R23" s="153" t="s">
        <v>72</v>
      </c>
      <c r="S23" s="78"/>
      <c r="T23" s="153" t="s">
        <v>72</v>
      </c>
      <c r="U23" s="79"/>
      <c r="V23" s="106">
        <f>'U 17'!V23</f>
        <v>0</v>
      </c>
    </row>
    <row r="24" spans="1:22" ht="12.75" hidden="1">
      <c r="A24" s="56" t="s">
        <v>57</v>
      </c>
      <c r="B24" s="31" t="s">
        <v>129</v>
      </c>
      <c r="C24" s="67" t="s">
        <v>177</v>
      </c>
      <c r="D24" s="101">
        <f t="shared" si="0"/>
        <v>1</v>
      </c>
      <c r="E24" s="77">
        <f t="shared" si="2"/>
        <v>1</v>
      </c>
      <c r="F24" s="153" t="s">
        <v>72</v>
      </c>
      <c r="G24" s="78"/>
      <c r="H24" s="153" t="s">
        <v>186</v>
      </c>
      <c r="I24" s="78"/>
      <c r="J24" s="151">
        <v>18</v>
      </c>
      <c r="K24" s="78">
        <v>1</v>
      </c>
      <c r="L24" s="151" t="s">
        <v>72</v>
      </c>
      <c r="M24" s="78"/>
      <c r="N24" s="153">
        <v>24</v>
      </c>
      <c r="O24" s="78"/>
      <c r="P24" s="153" t="s">
        <v>72</v>
      </c>
      <c r="Q24" s="78"/>
      <c r="R24" s="153" t="s">
        <v>72</v>
      </c>
      <c r="S24" s="78"/>
      <c r="T24" s="153" t="s">
        <v>72</v>
      </c>
      <c r="U24" s="79"/>
      <c r="V24" s="106">
        <f>'U 17'!V24</f>
        <v>0</v>
      </c>
    </row>
    <row r="25" spans="1:22" ht="12.75" hidden="1">
      <c r="A25" s="56" t="s">
        <v>35</v>
      </c>
      <c r="B25" s="32" t="s">
        <v>130</v>
      </c>
      <c r="C25" s="68" t="s">
        <v>0</v>
      </c>
      <c r="D25" s="143">
        <f t="shared" si="0"/>
        <v>1</v>
      </c>
      <c r="E25" s="77">
        <f t="shared" si="2"/>
        <v>0</v>
      </c>
      <c r="F25" s="153" t="s">
        <v>72</v>
      </c>
      <c r="G25" s="74"/>
      <c r="H25" s="153" t="s">
        <v>186</v>
      </c>
      <c r="I25" s="74"/>
      <c r="J25" s="151">
        <v>22</v>
      </c>
      <c r="K25" s="74"/>
      <c r="L25" s="154" t="s">
        <v>72</v>
      </c>
      <c r="M25" s="78"/>
      <c r="N25" s="153" t="s">
        <v>72</v>
      </c>
      <c r="O25" s="78"/>
      <c r="P25" s="153" t="s">
        <v>72</v>
      </c>
      <c r="Q25" s="78"/>
      <c r="R25" s="153" t="s">
        <v>72</v>
      </c>
      <c r="S25" s="78"/>
      <c r="T25" s="153" t="s">
        <v>72</v>
      </c>
      <c r="U25" s="79"/>
      <c r="V25" s="106">
        <f>'U 17'!V25</f>
        <v>0</v>
      </c>
    </row>
    <row r="26" spans="1:22" ht="12.75" hidden="1">
      <c r="A26" s="56" t="s">
        <v>39</v>
      </c>
      <c r="B26" s="33" t="s">
        <v>131</v>
      </c>
      <c r="C26" s="68" t="s">
        <v>0</v>
      </c>
      <c r="D26" s="143">
        <f t="shared" si="0"/>
        <v>1</v>
      </c>
      <c r="E26" s="77">
        <f t="shared" si="2"/>
        <v>0</v>
      </c>
      <c r="F26" s="153" t="s">
        <v>72</v>
      </c>
      <c r="G26" s="74"/>
      <c r="H26" s="153" t="s">
        <v>186</v>
      </c>
      <c r="I26" s="74"/>
      <c r="J26" s="151">
        <v>23</v>
      </c>
      <c r="K26" s="74"/>
      <c r="L26" s="153" t="s">
        <v>72</v>
      </c>
      <c r="M26" s="78"/>
      <c r="N26" s="153" t="s">
        <v>72</v>
      </c>
      <c r="O26" s="78"/>
      <c r="P26" s="153" t="s">
        <v>72</v>
      </c>
      <c r="Q26" s="78"/>
      <c r="R26" s="153" t="s">
        <v>72</v>
      </c>
      <c r="S26" s="78"/>
      <c r="T26" s="153" t="s">
        <v>72</v>
      </c>
      <c r="U26" s="79"/>
      <c r="V26" s="106">
        <f>'U 17'!V26</f>
        <v>0</v>
      </c>
    </row>
    <row r="27" spans="1:22" ht="12.75" hidden="1">
      <c r="A27" s="56" t="s">
        <v>38</v>
      </c>
      <c r="B27" s="32" t="s">
        <v>132</v>
      </c>
      <c r="C27" s="66" t="s">
        <v>0</v>
      </c>
      <c r="D27" s="143">
        <f t="shared" si="0"/>
        <v>1</v>
      </c>
      <c r="E27" s="77">
        <f t="shared" si="2"/>
        <v>0</v>
      </c>
      <c r="F27" s="153" t="s">
        <v>72</v>
      </c>
      <c r="G27" s="74"/>
      <c r="H27" s="153" t="s">
        <v>186</v>
      </c>
      <c r="I27" s="74"/>
      <c r="J27" s="151">
        <v>24</v>
      </c>
      <c r="K27" s="74"/>
      <c r="L27" s="153" t="s">
        <v>72</v>
      </c>
      <c r="M27" s="78"/>
      <c r="N27" s="153" t="s">
        <v>72</v>
      </c>
      <c r="O27" s="78"/>
      <c r="P27" s="153" t="s">
        <v>72</v>
      </c>
      <c r="Q27" s="78"/>
      <c r="R27" s="153" t="s">
        <v>72</v>
      </c>
      <c r="S27" s="78"/>
      <c r="T27" s="153" t="s">
        <v>72</v>
      </c>
      <c r="U27" s="79"/>
      <c r="V27" s="106">
        <f>'U 17'!V27</f>
        <v>0</v>
      </c>
    </row>
    <row r="28" spans="1:22" ht="12.75" hidden="1">
      <c r="A28" s="56" t="s">
        <v>40</v>
      </c>
      <c r="B28" s="32" t="s">
        <v>133</v>
      </c>
      <c r="C28" s="66" t="s">
        <v>0</v>
      </c>
      <c r="D28" s="143">
        <f t="shared" si="0"/>
        <v>1</v>
      </c>
      <c r="E28" s="48">
        <f t="shared" si="2"/>
        <v>0</v>
      </c>
      <c r="F28" s="153" t="s">
        <v>72</v>
      </c>
      <c r="G28" s="170"/>
      <c r="H28" s="153" t="s">
        <v>186</v>
      </c>
      <c r="I28" s="170"/>
      <c r="J28" s="151">
        <v>25</v>
      </c>
      <c r="K28" s="170"/>
      <c r="L28" s="153" t="s">
        <v>72</v>
      </c>
      <c r="M28" s="171"/>
      <c r="N28" s="153" t="s">
        <v>72</v>
      </c>
      <c r="O28" s="171"/>
      <c r="P28" s="153" t="s">
        <v>72</v>
      </c>
      <c r="Q28" s="171"/>
      <c r="R28" s="153" t="s">
        <v>72</v>
      </c>
      <c r="S28" s="171"/>
      <c r="T28" s="153" t="s">
        <v>72</v>
      </c>
      <c r="U28" s="172"/>
      <c r="V28" s="106">
        <f>'U 17'!V28</f>
        <v>0</v>
      </c>
    </row>
    <row r="29" spans="1:22" ht="12.75" hidden="1">
      <c r="A29" s="56"/>
      <c r="B29" s="32"/>
      <c r="C29" s="36"/>
      <c r="D29" s="143">
        <f t="shared" si="0"/>
        <v>0</v>
      </c>
      <c r="E29" s="48">
        <f t="shared" si="2"/>
        <v>0</v>
      </c>
      <c r="F29" s="153"/>
      <c r="G29" s="170"/>
      <c r="H29" s="154"/>
      <c r="I29" s="170"/>
      <c r="J29" s="151"/>
      <c r="K29" s="170"/>
      <c r="L29" s="153"/>
      <c r="M29" s="171"/>
      <c r="N29" s="153"/>
      <c r="O29" s="171"/>
      <c r="P29" s="153"/>
      <c r="Q29" s="171"/>
      <c r="R29" s="153"/>
      <c r="S29" s="171"/>
      <c r="T29" s="153"/>
      <c r="U29" s="172"/>
      <c r="V29" s="106">
        <f>'U 17'!V29</f>
        <v>0</v>
      </c>
    </row>
    <row r="30" spans="1:22" ht="37.5" customHeight="1" hidden="1">
      <c r="A30" s="2"/>
      <c r="B30" s="204" t="s">
        <v>151</v>
      </c>
      <c r="C30" s="205"/>
      <c r="D30" s="142">
        <f t="shared" si="0"/>
        <v>0</v>
      </c>
      <c r="E30" s="121" t="s">
        <v>161</v>
      </c>
      <c r="F30" s="152" t="s">
        <v>4</v>
      </c>
      <c r="G30" s="122" t="s">
        <v>5</v>
      </c>
      <c r="H30" s="152" t="s">
        <v>4</v>
      </c>
      <c r="I30" s="122" t="s">
        <v>5</v>
      </c>
      <c r="J30" s="152" t="s">
        <v>4</v>
      </c>
      <c r="K30" s="122" t="s">
        <v>5</v>
      </c>
      <c r="L30" s="152" t="s">
        <v>4</v>
      </c>
      <c r="M30" s="122" t="s">
        <v>5</v>
      </c>
      <c r="N30" s="152" t="s">
        <v>4</v>
      </c>
      <c r="O30" s="122" t="s">
        <v>5</v>
      </c>
      <c r="P30" s="152" t="s">
        <v>4</v>
      </c>
      <c r="Q30" s="122" t="s">
        <v>5</v>
      </c>
      <c r="R30" s="152" t="s">
        <v>4</v>
      </c>
      <c r="S30" s="122" t="s">
        <v>5</v>
      </c>
      <c r="T30" s="152" t="s">
        <v>4</v>
      </c>
      <c r="U30" s="123" t="s">
        <v>5</v>
      </c>
      <c r="V30" s="107">
        <f>X30+Y30</f>
        <v>0</v>
      </c>
    </row>
    <row r="31" spans="1:22" ht="12.75" hidden="1">
      <c r="A31" s="56" t="s">
        <v>6</v>
      </c>
      <c r="B31" s="38" t="s">
        <v>81</v>
      </c>
      <c r="C31" s="64" t="s">
        <v>59</v>
      </c>
      <c r="D31" s="101">
        <f t="shared" si="0"/>
        <v>1</v>
      </c>
      <c r="E31" s="80">
        <f aca="true" t="shared" si="3" ref="E31:E36">SUM(G31+I31+K31+M31+O31+Q31+S31+U31)</f>
        <v>77</v>
      </c>
      <c r="F31" s="151">
        <v>1</v>
      </c>
      <c r="G31" s="81">
        <v>10</v>
      </c>
      <c r="H31" s="151">
        <v>3</v>
      </c>
      <c r="I31" s="81">
        <v>9</v>
      </c>
      <c r="J31" s="151">
        <v>7</v>
      </c>
      <c r="K31" s="81">
        <v>12</v>
      </c>
      <c r="L31" s="151">
        <v>5</v>
      </c>
      <c r="M31" s="81">
        <v>10</v>
      </c>
      <c r="N31" s="151">
        <v>4</v>
      </c>
      <c r="O31" s="81">
        <v>15</v>
      </c>
      <c r="P31" s="151" t="s">
        <v>186</v>
      </c>
      <c r="Q31" s="81"/>
      <c r="R31" s="151">
        <v>4</v>
      </c>
      <c r="S31" s="81">
        <v>11</v>
      </c>
      <c r="T31" s="151">
        <v>2</v>
      </c>
      <c r="U31" s="82">
        <v>10</v>
      </c>
      <c r="V31" s="108">
        <f>'U 17'!V31</f>
        <v>0</v>
      </c>
    </row>
    <row r="32" spans="1:22" ht="12.75" hidden="1">
      <c r="A32" s="56" t="s">
        <v>7</v>
      </c>
      <c r="B32" s="32" t="s">
        <v>82</v>
      </c>
      <c r="C32" s="65" t="s">
        <v>76</v>
      </c>
      <c r="D32" s="101">
        <f t="shared" si="0"/>
        <v>1</v>
      </c>
      <c r="E32" s="80">
        <f t="shared" si="3"/>
        <v>55</v>
      </c>
      <c r="F32" s="154">
        <v>2</v>
      </c>
      <c r="G32" s="76">
        <v>8</v>
      </c>
      <c r="H32" s="154">
        <v>5</v>
      </c>
      <c r="I32" s="76">
        <v>6</v>
      </c>
      <c r="J32" s="154" t="s">
        <v>187</v>
      </c>
      <c r="K32" s="76"/>
      <c r="L32" s="154">
        <v>7</v>
      </c>
      <c r="M32" s="76">
        <v>8</v>
      </c>
      <c r="N32" s="151">
        <v>11</v>
      </c>
      <c r="O32" s="76">
        <v>8</v>
      </c>
      <c r="P32" s="154">
        <v>1</v>
      </c>
      <c r="Q32" s="76">
        <v>9</v>
      </c>
      <c r="R32" s="151">
        <v>7</v>
      </c>
      <c r="S32" s="76">
        <v>8</v>
      </c>
      <c r="T32" s="154">
        <v>3</v>
      </c>
      <c r="U32" s="75">
        <v>8</v>
      </c>
      <c r="V32" s="108">
        <v>6</v>
      </c>
    </row>
    <row r="33" spans="1:22" ht="12.75" hidden="1">
      <c r="A33" s="56" t="s">
        <v>8</v>
      </c>
      <c r="B33" s="32" t="s">
        <v>164</v>
      </c>
      <c r="C33" s="65" t="s">
        <v>165</v>
      </c>
      <c r="D33" s="101">
        <f t="shared" si="0"/>
        <v>1</v>
      </c>
      <c r="E33" s="80">
        <f t="shared" si="3"/>
        <v>33</v>
      </c>
      <c r="F33" s="154" t="s">
        <v>72</v>
      </c>
      <c r="G33" s="76"/>
      <c r="H33" s="154" t="s">
        <v>186</v>
      </c>
      <c r="I33" s="76"/>
      <c r="J33" s="154" t="s">
        <v>72</v>
      </c>
      <c r="K33" s="76"/>
      <c r="L33" s="154">
        <v>8</v>
      </c>
      <c r="M33" s="76">
        <v>7</v>
      </c>
      <c r="N33" s="151">
        <v>5</v>
      </c>
      <c r="O33" s="76">
        <v>14</v>
      </c>
      <c r="P33" s="154" t="s">
        <v>72</v>
      </c>
      <c r="Q33" s="76"/>
      <c r="R33" s="151" t="s">
        <v>72</v>
      </c>
      <c r="S33" s="76"/>
      <c r="T33" s="154">
        <v>1</v>
      </c>
      <c r="U33" s="75">
        <v>12</v>
      </c>
      <c r="V33" s="108">
        <f>'U 17'!V33</f>
        <v>0</v>
      </c>
    </row>
    <row r="34" spans="1:22" ht="12.75" hidden="1">
      <c r="A34" s="56" t="s">
        <v>9</v>
      </c>
      <c r="B34" s="32" t="s">
        <v>134</v>
      </c>
      <c r="C34" s="63" t="s">
        <v>0</v>
      </c>
      <c r="D34" s="101">
        <f t="shared" si="0"/>
        <v>1</v>
      </c>
      <c r="E34" s="80">
        <f t="shared" si="3"/>
        <v>11</v>
      </c>
      <c r="F34" s="154" t="s">
        <v>72</v>
      </c>
      <c r="G34" s="76"/>
      <c r="H34" s="154" t="s">
        <v>186</v>
      </c>
      <c r="I34" s="76"/>
      <c r="J34" s="154">
        <v>8</v>
      </c>
      <c r="K34" s="76">
        <v>11</v>
      </c>
      <c r="L34" s="154" t="s">
        <v>72</v>
      </c>
      <c r="M34" s="76"/>
      <c r="N34" s="154" t="s">
        <v>72</v>
      </c>
      <c r="O34" s="76"/>
      <c r="P34" s="154" t="s">
        <v>72</v>
      </c>
      <c r="Q34" s="76"/>
      <c r="R34" s="151" t="s">
        <v>72</v>
      </c>
      <c r="S34" s="76"/>
      <c r="T34" s="154" t="s">
        <v>72</v>
      </c>
      <c r="U34" s="75"/>
      <c r="V34" s="108">
        <f>'U 17'!V34</f>
        <v>0</v>
      </c>
    </row>
    <row r="35" spans="1:22" ht="12.75" hidden="1">
      <c r="A35" s="56" t="s">
        <v>10</v>
      </c>
      <c r="B35" s="32" t="s">
        <v>135</v>
      </c>
      <c r="C35" s="63" t="s">
        <v>0</v>
      </c>
      <c r="D35" s="101">
        <f t="shared" si="0"/>
        <v>1</v>
      </c>
      <c r="E35" s="80">
        <f t="shared" si="3"/>
        <v>7</v>
      </c>
      <c r="F35" s="154" t="s">
        <v>72</v>
      </c>
      <c r="G35" s="76"/>
      <c r="H35" s="154" t="s">
        <v>186</v>
      </c>
      <c r="I35" s="76"/>
      <c r="J35" s="154">
        <v>12</v>
      </c>
      <c r="K35" s="76">
        <v>7</v>
      </c>
      <c r="L35" s="154" t="s">
        <v>72</v>
      </c>
      <c r="M35" s="76"/>
      <c r="N35" s="154" t="s">
        <v>72</v>
      </c>
      <c r="O35" s="76"/>
      <c r="P35" s="154" t="s">
        <v>72</v>
      </c>
      <c r="Q35" s="76"/>
      <c r="R35" s="151" t="s">
        <v>72</v>
      </c>
      <c r="S35" s="76"/>
      <c r="T35" s="154" t="s">
        <v>72</v>
      </c>
      <c r="U35" s="75"/>
      <c r="V35" s="108">
        <f>'U 17'!V35</f>
        <v>0</v>
      </c>
    </row>
    <row r="36" spans="1:22" ht="12.75" hidden="1">
      <c r="A36" s="56"/>
      <c r="B36" s="45"/>
      <c r="C36" s="114"/>
      <c r="D36" s="141">
        <f t="shared" si="0"/>
        <v>0</v>
      </c>
      <c r="E36" s="116">
        <f t="shared" si="3"/>
        <v>0</v>
      </c>
      <c r="F36" s="155"/>
      <c r="G36" s="117"/>
      <c r="H36" s="155"/>
      <c r="I36" s="117"/>
      <c r="J36" s="155"/>
      <c r="K36" s="117"/>
      <c r="L36" s="155"/>
      <c r="M36" s="117"/>
      <c r="N36" s="155"/>
      <c r="O36" s="117"/>
      <c r="P36" s="155"/>
      <c r="Q36" s="117"/>
      <c r="R36" s="155"/>
      <c r="S36" s="117"/>
      <c r="T36" s="155"/>
      <c r="U36" s="118"/>
      <c r="V36" s="115">
        <f>'U 17'!V36</f>
        <v>0</v>
      </c>
    </row>
    <row r="37" spans="1:22" ht="37.5" customHeight="1" hidden="1">
      <c r="A37" s="28"/>
      <c r="B37" s="204" t="s">
        <v>152</v>
      </c>
      <c r="C37" s="205"/>
      <c r="D37" s="142">
        <f t="shared" si="0"/>
        <v>0</v>
      </c>
      <c r="E37" s="121" t="s">
        <v>161</v>
      </c>
      <c r="F37" s="152" t="s">
        <v>4</v>
      </c>
      <c r="G37" s="122" t="s">
        <v>5</v>
      </c>
      <c r="H37" s="152" t="s">
        <v>4</v>
      </c>
      <c r="I37" s="122" t="s">
        <v>5</v>
      </c>
      <c r="J37" s="152" t="s">
        <v>4</v>
      </c>
      <c r="K37" s="122" t="s">
        <v>5</v>
      </c>
      <c r="L37" s="152" t="s">
        <v>4</v>
      </c>
      <c r="M37" s="122" t="s">
        <v>5</v>
      </c>
      <c r="N37" s="152" t="s">
        <v>4</v>
      </c>
      <c r="O37" s="122" t="s">
        <v>5</v>
      </c>
      <c r="P37" s="152" t="s">
        <v>4</v>
      </c>
      <c r="Q37" s="122" t="s">
        <v>5</v>
      </c>
      <c r="R37" s="152" t="s">
        <v>4</v>
      </c>
      <c r="S37" s="122" t="s">
        <v>5</v>
      </c>
      <c r="T37" s="152" t="s">
        <v>4</v>
      </c>
      <c r="U37" s="123" t="s">
        <v>5</v>
      </c>
      <c r="V37" s="107"/>
    </row>
    <row r="38" spans="1:22" ht="12.75" hidden="1">
      <c r="A38" s="56" t="s">
        <v>32</v>
      </c>
      <c r="B38" s="38" t="s">
        <v>84</v>
      </c>
      <c r="C38" s="124" t="s">
        <v>49</v>
      </c>
      <c r="D38" s="101">
        <f t="shared" si="0"/>
        <v>1</v>
      </c>
      <c r="E38" s="80">
        <f>SUM(G38+I38+K38+M38+O38+Q38+S38+U38)</f>
        <v>114</v>
      </c>
      <c r="F38" s="151">
        <v>5</v>
      </c>
      <c r="G38" s="81">
        <v>14</v>
      </c>
      <c r="H38" s="151">
        <v>2</v>
      </c>
      <c r="I38" s="81">
        <v>18</v>
      </c>
      <c r="J38" s="151">
        <v>5</v>
      </c>
      <c r="K38" s="81">
        <v>14</v>
      </c>
      <c r="L38" s="151">
        <v>2</v>
      </c>
      <c r="M38" s="81">
        <v>18</v>
      </c>
      <c r="N38" s="151">
        <v>3</v>
      </c>
      <c r="O38" s="81">
        <v>16</v>
      </c>
      <c r="P38" s="151">
        <v>2</v>
      </c>
      <c r="Q38" s="125">
        <v>18</v>
      </c>
      <c r="R38" s="151">
        <v>3</v>
      </c>
      <c r="S38" s="81">
        <v>16</v>
      </c>
      <c r="T38" s="151" t="s">
        <v>186</v>
      </c>
      <c r="U38" s="82"/>
      <c r="V38" s="108"/>
    </row>
    <row r="39" spans="1:22" ht="12.75" hidden="1">
      <c r="A39" s="57" t="s">
        <v>33</v>
      </c>
      <c r="B39" s="32" t="s">
        <v>20</v>
      </c>
      <c r="C39" s="65" t="s">
        <v>59</v>
      </c>
      <c r="D39" s="101">
        <f t="shared" si="0"/>
        <v>1</v>
      </c>
      <c r="E39" s="77">
        <f aca="true" t="shared" si="4" ref="E39:E60">SUM(G39+I39+K39+M39+O39+Q39+S39+U39)</f>
        <v>99</v>
      </c>
      <c r="F39" s="154">
        <v>2</v>
      </c>
      <c r="G39" s="76">
        <v>18</v>
      </c>
      <c r="H39" s="154">
        <v>14</v>
      </c>
      <c r="I39" s="76">
        <v>5</v>
      </c>
      <c r="J39" s="154" t="s">
        <v>188</v>
      </c>
      <c r="K39" s="76"/>
      <c r="L39" s="154">
        <v>6</v>
      </c>
      <c r="M39" s="76">
        <v>13</v>
      </c>
      <c r="N39" s="154">
        <v>9</v>
      </c>
      <c r="O39" s="76">
        <v>10</v>
      </c>
      <c r="P39" s="154">
        <v>1</v>
      </c>
      <c r="Q39" s="84">
        <v>20</v>
      </c>
      <c r="R39" s="151">
        <v>6</v>
      </c>
      <c r="S39" s="76">
        <v>13</v>
      </c>
      <c r="T39" s="154">
        <v>1</v>
      </c>
      <c r="U39" s="75">
        <v>20</v>
      </c>
      <c r="V39" s="106">
        <v>5</v>
      </c>
    </row>
    <row r="40" spans="1:22" ht="12.75" hidden="1">
      <c r="A40" s="56" t="s">
        <v>8</v>
      </c>
      <c r="B40" s="32" t="s">
        <v>77</v>
      </c>
      <c r="C40" s="65" t="s">
        <v>59</v>
      </c>
      <c r="D40" s="101">
        <f t="shared" si="0"/>
        <v>1</v>
      </c>
      <c r="E40" s="77">
        <f t="shared" si="4"/>
        <v>88</v>
      </c>
      <c r="F40" s="154">
        <v>7</v>
      </c>
      <c r="G40" s="76">
        <v>12</v>
      </c>
      <c r="H40" s="151" t="s">
        <v>189</v>
      </c>
      <c r="I40" s="76"/>
      <c r="J40" s="154">
        <v>8</v>
      </c>
      <c r="K40" s="76">
        <v>11</v>
      </c>
      <c r="L40" s="154">
        <v>8</v>
      </c>
      <c r="M40" s="76">
        <v>11</v>
      </c>
      <c r="N40" s="154">
        <v>8</v>
      </c>
      <c r="O40" s="76">
        <v>11</v>
      </c>
      <c r="P40" s="154">
        <v>5</v>
      </c>
      <c r="Q40" s="84">
        <v>14</v>
      </c>
      <c r="R40" s="151">
        <v>8</v>
      </c>
      <c r="S40" s="76">
        <v>11</v>
      </c>
      <c r="T40" s="151">
        <v>2</v>
      </c>
      <c r="U40" s="82">
        <v>18</v>
      </c>
      <c r="V40" s="106">
        <v>7</v>
      </c>
    </row>
    <row r="41" spans="1:22" ht="12.75" hidden="1">
      <c r="A41" s="56" t="s">
        <v>9</v>
      </c>
      <c r="B41" s="32" t="s">
        <v>106</v>
      </c>
      <c r="C41" s="63" t="s">
        <v>76</v>
      </c>
      <c r="D41" s="101">
        <f t="shared" si="0"/>
        <v>1</v>
      </c>
      <c r="E41" s="77">
        <f t="shared" si="4"/>
        <v>73</v>
      </c>
      <c r="F41" s="154">
        <v>10</v>
      </c>
      <c r="G41" s="76">
        <v>9</v>
      </c>
      <c r="H41" s="151">
        <v>15</v>
      </c>
      <c r="I41" s="76">
        <v>4</v>
      </c>
      <c r="J41" s="154" t="s">
        <v>190</v>
      </c>
      <c r="K41" s="76"/>
      <c r="L41" s="154">
        <v>9</v>
      </c>
      <c r="M41" s="76">
        <v>10</v>
      </c>
      <c r="N41" s="154">
        <v>12</v>
      </c>
      <c r="O41" s="76">
        <v>7</v>
      </c>
      <c r="P41" s="154">
        <v>3</v>
      </c>
      <c r="Q41" s="84">
        <v>16</v>
      </c>
      <c r="R41" s="151">
        <v>5</v>
      </c>
      <c r="S41" s="76">
        <v>14</v>
      </c>
      <c r="T41" s="154">
        <v>6</v>
      </c>
      <c r="U41" s="75">
        <v>13</v>
      </c>
      <c r="V41" s="106"/>
    </row>
    <row r="42" spans="1:22" ht="12.75" hidden="1">
      <c r="A42" s="57" t="s">
        <v>10</v>
      </c>
      <c r="B42" s="32" t="s">
        <v>104</v>
      </c>
      <c r="C42" s="65" t="s">
        <v>59</v>
      </c>
      <c r="D42" s="101">
        <f t="shared" si="0"/>
        <v>1</v>
      </c>
      <c r="E42" s="77">
        <f t="shared" si="4"/>
        <v>63</v>
      </c>
      <c r="F42" s="154">
        <v>4</v>
      </c>
      <c r="G42" s="78">
        <v>15</v>
      </c>
      <c r="H42" s="153">
        <v>10</v>
      </c>
      <c r="I42" s="78">
        <v>9</v>
      </c>
      <c r="J42" s="153">
        <v>17</v>
      </c>
      <c r="K42" s="78">
        <v>2</v>
      </c>
      <c r="L42" s="153">
        <v>10</v>
      </c>
      <c r="M42" s="78">
        <v>9</v>
      </c>
      <c r="N42" s="153" t="s">
        <v>186</v>
      </c>
      <c r="O42" s="78"/>
      <c r="P42" s="154">
        <v>6</v>
      </c>
      <c r="Q42" s="85">
        <v>13</v>
      </c>
      <c r="R42" s="153">
        <v>13</v>
      </c>
      <c r="S42" s="78">
        <v>6</v>
      </c>
      <c r="T42" s="153">
        <v>10</v>
      </c>
      <c r="U42" s="79">
        <v>9</v>
      </c>
      <c r="V42" s="106"/>
    </row>
    <row r="43" spans="1:22" ht="12.75" hidden="1">
      <c r="A43" s="56" t="s">
        <v>11</v>
      </c>
      <c r="B43" s="34" t="s">
        <v>105</v>
      </c>
      <c r="C43" s="65" t="s">
        <v>177</v>
      </c>
      <c r="D43" s="101">
        <f t="shared" si="0"/>
        <v>1</v>
      </c>
      <c r="E43" s="77">
        <f t="shared" si="4"/>
        <v>60</v>
      </c>
      <c r="F43" s="154">
        <v>6</v>
      </c>
      <c r="G43" s="76">
        <v>13</v>
      </c>
      <c r="H43" s="154" t="s">
        <v>72</v>
      </c>
      <c r="I43" s="76"/>
      <c r="J43" s="154">
        <v>11</v>
      </c>
      <c r="K43" s="76">
        <v>8</v>
      </c>
      <c r="L43" s="154" t="s">
        <v>72</v>
      </c>
      <c r="M43" s="76"/>
      <c r="N43" s="153" t="s">
        <v>186</v>
      </c>
      <c r="O43" s="76"/>
      <c r="P43" s="154">
        <v>4</v>
      </c>
      <c r="Q43" s="84">
        <v>15</v>
      </c>
      <c r="R43" s="154">
        <v>9</v>
      </c>
      <c r="S43" s="76">
        <v>10</v>
      </c>
      <c r="T43" s="154">
        <v>5</v>
      </c>
      <c r="U43" s="75">
        <v>14</v>
      </c>
      <c r="V43" s="106"/>
    </row>
    <row r="44" spans="1:22" ht="12.75" hidden="1">
      <c r="A44" s="56" t="s">
        <v>12</v>
      </c>
      <c r="B44" s="32" t="s">
        <v>166</v>
      </c>
      <c r="C44" s="65" t="s">
        <v>59</v>
      </c>
      <c r="D44" s="101">
        <f t="shared" si="0"/>
        <v>1</v>
      </c>
      <c r="E44" s="77">
        <f t="shared" si="4"/>
        <v>56</v>
      </c>
      <c r="F44" s="154">
        <v>3</v>
      </c>
      <c r="G44" s="78">
        <v>16</v>
      </c>
      <c r="H44" s="154">
        <v>13</v>
      </c>
      <c r="I44" s="76">
        <v>6</v>
      </c>
      <c r="J44" s="154">
        <v>16</v>
      </c>
      <c r="K44" s="76">
        <v>3</v>
      </c>
      <c r="L44" s="154">
        <v>11</v>
      </c>
      <c r="M44" s="76">
        <v>8</v>
      </c>
      <c r="N44" s="153" t="s">
        <v>186</v>
      </c>
      <c r="O44" s="76"/>
      <c r="P44" s="154" t="s">
        <v>72</v>
      </c>
      <c r="Q44" s="84"/>
      <c r="R44" s="154">
        <v>7</v>
      </c>
      <c r="S44" s="76">
        <v>12</v>
      </c>
      <c r="T44" s="154">
        <v>8</v>
      </c>
      <c r="U44" s="75">
        <v>11</v>
      </c>
      <c r="V44" s="106"/>
    </row>
    <row r="45" spans="1:22" ht="12.75" hidden="1">
      <c r="A45" s="57" t="s">
        <v>13</v>
      </c>
      <c r="B45" s="32" t="s">
        <v>92</v>
      </c>
      <c r="C45" s="65" t="s">
        <v>59</v>
      </c>
      <c r="D45" s="101">
        <f t="shared" si="0"/>
        <v>1</v>
      </c>
      <c r="E45" s="77">
        <f t="shared" si="4"/>
        <v>38</v>
      </c>
      <c r="F45" s="154">
        <v>11</v>
      </c>
      <c r="G45" s="76">
        <v>8</v>
      </c>
      <c r="H45" s="154">
        <v>19</v>
      </c>
      <c r="I45" s="76">
        <v>1</v>
      </c>
      <c r="J45" s="154" t="s">
        <v>191</v>
      </c>
      <c r="K45" s="76"/>
      <c r="L45" s="154">
        <v>17</v>
      </c>
      <c r="M45" s="76">
        <v>2</v>
      </c>
      <c r="N45" s="154">
        <v>22</v>
      </c>
      <c r="O45" s="76"/>
      <c r="P45" s="154">
        <v>7</v>
      </c>
      <c r="Q45" s="84">
        <v>12</v>
      </c>
      <c r="R45" s="151">
        <v>14</v>
      </c>
      <c r="S45" s="76">
        <v>5</v>
      </c>
      <c r="T45" s="154">
        <v>9</v>
      </c>
      <c r="U45" s="75">
        <v>10</v>
      </c>
      <c r="V45" s="106"/>
    </row>
    <row r="46" spans="1:22" ht="12.75" hidden="1">
      <c r="A46" s="56" t="s">
        <v>14</v>
      </c>
      <c r="B46" s="32" t="s">
        <v>110</v>
      </c>
      <c r="C46" s="63" t="s">
        <v>80</v>
      </c>
      <c r="D46" s="101">
        <f t="shared" si="0"/>
        <v>1</v>
      </c>
      <c r="E46" s="77">
        <f t="shared" si="4"/>
        <v>37</v>
      </c>
      <c r="F46" s="154">
        <v>13</v>
      </c>
      <c r="G46" s="76">
        <v>6</v>
      </c>
      <c r="H46" s="154" t="s">
        <v>186</v>
      </c>
      <c r="I46" s="78"/>
      <c r="J46" s="153">
        <v>26</v>
      </c>
      <c r="K46" s="78"/>
      <c r="L46" s="153">
        <v>14</v>
      </c>
      <c r="M46" s="78">
        <v>5</v>
      </c>
      <c r="N46" s="153">
        <v>21</v>
      </c>
      <c r="O46" s="78"/>
      <c r="P46" s="153">
        <v>8</v>
      </c>
      <c r="Q46" s="85">
        <v>11</v>
      </c>
      <c r="R46" s="153">
        <v>12</v>
      </c>
      <c r="S46" s="78">
        <v>7</v>
      </c>
      <c r="T46" s="153">
        <v>11</v>
      </c>
      <c r="U46" s="79">
        <v>8</v>
      </c>
      <c r="V46" s="106"/>
    </row>
    <row r="47" spans="1:22" ht="12.75" hidden="1">
      <c r="A47" s="56" t="s">
        <v>35</v>
      </c>
      <c r="B47" s="32" t="s">
        <v>83</v>
      </c>
      <c r="C47" s="63" t="s">
        <v>49</v>
      </c>
      <c r="D47" s="101">
        <f t="shared" si="0"/>
        <v>1</v>
      </c>
      <c r="E47" s="77">
        <f t="shared" si="4"/>
        <v>36</v>
      </c>
      <c r="F47" s="154">
        <v>9</v>
      </c>
      <c r="G47" s="78">
        <v>10</v>
      </c>
      <c r="H47" s="154">
        <v>17</v>
      </c>
      <c r="I47" s="76">
        <v>2</v>
      </c>
      <c r="J47" s="153">
        <v>28</v>
      </c>
      <c r="K47" s="76"/>
      <c r="L47" s="154">
        <v>12</v>
      </c>
      <c r="M47" s="76">
        <v>7</v>
      </c>
      <c r="N47" s="154">
        <v>23</v>
      </c>
      <c r="O47" s="76"/>
      <c r="P47" s="154">
        <v>9</v>
      </c>
      <c r="Q47" s="84">
        <v>10</v>
      </c>
      <c r="R47" s="151" t="s">
        <v>186</v>
      </c>
      <c r="S47" s="76"/>
      <c r="T47" s="153">
        <v>12</v>
      </c>
      <c r="U47" s="79">
        <v>7</v>
      </c>
      <c r="V47" s="106"/>
    </row>
    <row r="48" spans="1:22" ht="12.75" hidden="1">
      <c r="A48" s="57" t="s">
        <v>39</v>
      </c>
      <c r="B48" s="32" t="s">
        <v>107</v>
      </c>
      <c r="C48" s="63" t="s">
        <v>59</v>
      </c>
      <c r="D48" s="101">
        <f t="shared" si="0"/>
        <v>1</v>
      </c>
      <c r="E48" s="77">
        <f t="shared" si="4"/>
        <v>16</v>
      </c>
      <c r="F48" s="154">
        <v>12</v>
      </c>
      <c r="G48" s="78">
        <v>7</v>
      </c>
      <c r="H48" s="154" t="s">
        <v>72</v>
      </c>
      <c r="I48" s="78"/>
      <c r="J48" s="153" t="s">
        <v>186</v>
      </c>
      <c r="K48" s="78"/>
      <c r="L48" s="153" t="s">
        <v>72</v>
      </c>
      <c r="M48" s="78"/>
      <c r="N48" s="153" t="s">
        <v>72</v>
      </c>
      <c r="O48" s="78"/>
      <c r="P48" s="153" t="s">
        <v>72</v>
      </c>
      <c r="Q48" s="85"/>
      <c r="R48" s="153">
        <v>10</v>
      </c>
      <c r="S48" s="78">
        <v>9</v>
      </c>
      <c r="T48" s="153" t="s">
        <v>72</v>
      </c>
      <c r="U48" s="79"/>
      <c r="V48" s="109"/>
    </row>
    <row r="49" spans="1:22" ht="12.75" hidden="1">
      <c r="A49" s="56" t="s">
        <v>38</v>
      </c>
      <c r="B49" s="31" t="s">
        <v>180</v>
      </c>
      <c r="C49" s="63" t="s">
        <v>59</v>
      </c>
      <c r="D49" s="101"/>
      <c r="E49" s="77">
        <f t="shared" si="4"/>
        <v>12</v>
      </c>
      <c r="F49" s="154" t="s">
        <v>72</v>
      </c>
      <c r="G49" s="78"/>
      <c r="H49" s="154" t="s">
        <v>72</v>
      </c>
      <c r="I49" s="78"/>
      <c r="J49" s="153" t="s">
        <v>186</v>
      </c>
      <c r="K49" s="78"/>
      <c r="L49" s="153" t="s">
        <v>72</v>
      </c>
      <c r="M49" s="78"/>
      <c r="N49" s="153" t="s">
        <v>72</v>
      </c>
      <c r="O49" s="78"/>
      <c r="P49" s="153" t="s">
        <v>72</v>
      </c>
      <c r="Q49" s="85"/>
      <c r="R49" s="153" t="s">
        <v>72</v>
      </c>
      <c r="S49" s="78"/>
      <c r="T49" s="153">
        <v>7</v>
      </c>
      <c r="U49" s="79">
        <v>12</v>
      </c>
      <c r="V49" s="109"/>
    </row>
    <row r="50" spans="1:22" ht="12.75" hidden="1">
      <c r="A50" s="56" t="s">
        <v>40</v>
      </c>
      <c r="B50" s="31" t="s">
        <v>167</v>
      </c>
      <c r="C50" s="63" t="s">
        <v>15</v>
      </c>
      <c r="D50" s="101">
        <f>COUNTIF(F50:U50,"*)")</f>
        <v>1</v>
      </c>
      <c r="E50" s="77">
        <f t="shared" si="4"/>
        <v>6</v>
      </c>
      <c r="F50" s="154" t="s">
        <v>72</v>
      </c>
      <c r="G50" s="78"/>
      <c r="H50" s="154" t="s">
        <v>72</v>
      </c>
      <c r="I50" s="78"/>
      <c r="J50" s="153" t="s">
        <v>186</v>
      </c>
      <c r="K50" s="78"/>
      <c r="L50" s="153">
        <v>13</v>
      </c>
      <c r="M50" s="78">
        <v>6</v>
      </c>
      <c r="N50" s="153" t="s">
        <v>72</v>
      </c>
      <c r="O50" s="78"/>
      <c r="P50" s="153" t="s">
        <v>72</v>
      </c>
      <c r="Q50" s="85"/>
      <c r="R50" s="153" t="s">
        <v>72</v>
      </c>
      <c r="S50" s="78"/>
      <c r="T50" s="153" t="s">
        <v>72</v>
      </c>
      <c r="U50" s="79"/>
      <c r="V50" s="109"/>
    </row>
    <row r="51" spans="1:22" ht="12.75" hidden="1">
      <c r="A51" s="57" t="s">
        <v>41</v>
      </c>
      <c r="B51" s="31" t="s">
        <v>108</v>
      </c>
      <c r="C51" s="63" t="s">
        <v>177</v>
      </c>
      <c r="D51" s="101">
        <f>COUNTIF(F51:U51,"*)")</f>
        <v>1</v>
      </c>
      <c r="E51" s="77">
        <f t="shared" si="4"/>
        <v>5</v>
      </c>
      <c r="F51" s="153">
        <v>14</v>
      </c>
      <c r="G51" s="78">
        <v>5</v>
      </c>
      <c r="H51" s="153" t="s">
        <v>72</v>
      </c>
      <c r="I51" s="78"/>
      <c r="J51" s="153" t="s">
        <v>186</v>
      </c>
      <c r="K51" s="78"/>
      <c r="L51" s="153" t="s">
        <v>72</v>
      </c>
      <c r="M51" s="78"/>
      <c r="N51" s="153" t="s">
        <v>72</v>
      </c>
      <c r="O51" s="78"/>
      <c r="P51" s="153" t="s">
        <v>72</v>
      </c>
      <c r="Q51" s="85"/>
      <c r="R51" s="153" t="s">
        <v>72</v>
      </c>
      <c r="S51" s="78"/>
      <c r="T51" s="153" t="s">
        <v>72</v>
      </c>
      <c r="U51" s="79"/>
      <c r="V51" s="109"/>
    </row>
    <row r="52" spans="1:22" ht="12.75" hidden="1">
      <c r="A52" s="56" t="s">
        <v>42</v>
      </c>
      <c r="B52" s="34" t="s">
        <v>109</v>
      </c>
      <c r="C52" s="65" t="s">
        <v>76</v>
      </c>
      <c r="D52" s="101">
        <f aca="true" t="shared" si="5" ref="D52:D60">COUNTIF(F52:U52,"*)")</f>
        <v>1</v>
      </c>
      <c r="E52" s="77">
        <f t="shared" si="4"/>
        <v>4</v>
      </c>
      <c r="F52" s="153">
        <v>15</v>
      </c>
      <c r="G52" s="78">
        <v>4</v>
      </c>
      <c r="H52" s="154" t="s">
        <v>72</v>
      </c>
      <c r="I52" s="78"/>
      <c r="J52" s="153" t="s">
        <v>186</v>
      </c>
      <c r="K52" s="78"/>
      <c r="L52" s="153" t="s">
        <v>72</v>
      </c>
      <c r="M52" s="78"/>
      <c r="N52" s="153" t="s">
        <v>72</v>
      </c>
      <c r="O52" s="76"/>
      <c r="P52" s="153" t="s">
        <v>72</v>
      </c>
      <c r="Q52" s="85"/>
      <c r="R52" s="153" t="s">
        <v>72</v>
      </c>
      <c r="S52" s="78"/>
      <c r="T52" s="153" t="s">
        <v>72</v>
      </c>
      <c r="U52" s="79"/>
      <c r="V52" s="109"/>
    </row>
    <row r="53" spans="1:22" s="29" customFormat="1" ht="12.75" hidden="1">
      <c r="A53" s="56" t="s">
        <v>43</v>
      </c>
      <c r="B53" s="32" t="s">
        <v>171</v>
      </c>
      <c r="C53" s="83" t="s">
        <v>59</v>
      </c>
      <c r="D53" s="101">
        <f t="shared" si="5"/>
        <v>1</v>
      </c>
      <c r="E53" s="77">
        <f t="shared" si="4"/>
        <v>4</v>
      </c>
      <c r="F53" s="154" t="s">
        <v>72</v>
      </c>
      <c r="G53" s="78"/>
      <c r="H53" s="150" t="s">
        <v>72</v>
      </c>
      <c r="I53" s="78"/>
      <c r="J53" s="153" t="s">
        <v>186</v>
      </c>
      <c r="K53" s="78"/>
      <c r="L53" s="153" t="s">
        <v>72</v>
      </c>
      <c r="M53" s="78"/>
      <c r="N53" s="153">
        <v>15</v>
      </c>
      <c r="O53" s="86">
        <v>4</v>
      </c>
      <c r="P53" s="154" t="s">
        <v>72</v>
      </c>
      <c r="Q53" s="85"/>
      <c r="R53" s="153" t="s">
        <v>72</v>
      </c>
      <c r="S53" s="78"/>
      <c r="T53" s="153" t="s">
        <v>72</v>
      </c>
      <c r="U53" s="87"/>
      <c r="V53" s="109"/>
    </row>
    <row r="54" spans="1:22" s="29" customFormat="1" ht="12.75" hidden="1">
      <c r="A54" s="56" t="s">
        <v>44</v>
      </c>
      <c r="B54" s="32" t="s">
        <v>168</v>
      </c>
      <c r="C54" s="65" t="s">
        <v>15</v>
      </c>
      <c r="D54" s="101">
        <f t="shared" si="5"/>
        <v>1</v>
      </c>
      <c r="E54" s="77">
        <f t="shared" si="4"/>
        <v>3</v>
      </c>
      <c r="F54" s="154" t="s">
        <v>72</v>
      </c>
      <c r="G54" s="78"/>
      <c r="H54" s="153" t="s">
        <v>72</v>
      </c>
      <c r="I54" s="87"/>
      <c r="J54" s="153" t="s">
        <v>186</v>
      </c>
      <c r="K54" s="87"/>
      <c r="L54" s="188">
        <v>16</v>
      </c>
      <c r="M54" s="87">
        <v>3</v>
      </c>
      <c r="N54" s="154" t="s">
        <v>72</v>
      </c>
      <c r="O54" s="87"/>
      <c r="P54" s="189" t="s">
        <v>72</v>
      </c>
      <c r="Q54" s="88"/>
      <c r="R54" s="159" t="s">
        <v>72</v>
      </c>
      <c r="S54" s="89"/>
      <c r="T54" s="153" t="s">
        <v>72</v>
      </c>
      <c r="U54" s="87"/>
      <c r="V54" s="106"/>
    </row>
    <row r="55" spans="1:22" s="29" customFormat="1" ht="12.75" hidden="1">
      <c r="A55" s="57" t="s">
        <v>45</v>
      </c>
      <c r="B55" s="32" t="s">
        <v>136</v>
      </c>
      <c r="C55" s="65" t="s">
        <v>177</v>
      </c>
      <c r="D55" s="101">
        <f t="shared" si="5"/>
        <v>1</v>
      </c>
      <c r="E55" s="77">
        <f t="shared" si="4"/>
        <v>0</v>
      </c>
      <c r="F55" s="154" t="s">
        <v>72</v>
      </c>
      <c r="G55" s="78"/>
      <c r="H55" s="153" t="s">
        <v>186</v>
      </c>
      <c r="I55" s="87"/>
      <c r="J55" s="154">
        <v>24</v>
      </c>
      <c r="K55" s="87"/>
      <c r="L55" s="188" t="s">
        <v>72</v>
      </c>
      <c r="M55" s="87"/>
      <c r="N55" s="154" t="s">
        <v>72</v>
      </c>
      <c r="O55" s="87"/>
      <c r="P55" s="189" t="s">
        <v>72</v>
      </c>
      <c r="Q55" s="88"/>
      <c r="R55" s="159" t="s">
        <v>72</v>
      </c>
      <c r="S55" s="89"/>
      <c r="T55" s="153" t="s">
        <v>72</v>
      </c>
      <c r="U55" s="87"/>
      <c r="V55" s="106"/>
    </row>
    <row r="56" spans="1:22" s="29" customFormat="1" ht="12.75" hidden="1">
      <c r="A56" s="56" t="s">
        <v>46</v>
      </c>
      <c r="B56" s="32" t="s">
        <v>137</v>
      </c>
      <c r="C56" s="65" t="s">
        <v>0</v>
      </c>
      <c r="D56" s="101">
        <f t="shared" si="5"/>
        <v>1</v>
      </c>
      <c r="E56" s="77">
        <f t="shared" si="4"/>
        <v>0</v>
      </c>
      <c r="F56" s="154" t="s">
        <v>72</v>
      </c>
      <c r="G56" s="78"/>
      <c r="H56" s="153" t="s">
        <v>186</v>
      </c>
      <c r="I56" s="87"/>
      <c r="J56" s="154">
        <v>30</v>
      </c>
      <c r="K56" s="87"/>
      <c r="L56" s="188" t="s">
        <v>72</v>
      </c>
      <c r="M56" s="87"/>
      <c r="N56" s="154" t="s">
        <v>72</v>
      </c>
      <c r="O56" s="87"/>
      <c r="P56" s="189" t="s">
        <v>72</v>
      </c>
      <c r="Q56" s="88"/>
      <c r="R56" s="159" t="s">
        <v>72</v>
      </c>
      <c r="S56" s="89"/>
      <c r="T56" s="153" t="s">
        <v>72</v>
      </c>
      <c r="U56" s="87"/>
      <c r="V56" s="106"/>
    </row>
    <row r="57" spans="1:22" s="29" customFormat="1" ht="12.75" hidden="1">
      <c r="A57" s="56" t="s">
        <v>47</v>
      </c>
      <c r="B57" s="32" t="s">
        <v>138</v>
      </c>
      <c r="C57" s="65" t="s">
        <v>0</v>
      </c>
      <c r="D57" s="101">
        <f t="shared" si="5"/>
        <v>1</v>
      </c>
      <c r="E57" s="48">
        <f t="shared" si="4"/>
        <v>0</v>
      </c>
      <c r="F57" s="154" t="s">
        <v>72</v>
      </c>
      <c r="G57" s="171"/>
      <c r="H57" s="154" t="s">
        <v>186</v>
      </c>
      <c r="I57" s="173"/>
      <c r="J57" s="154">
        <v>31</v>
      </c>
      <c r="K57" s="173"/>
      <c r="L57" s="188" t="s">
        <v>72</v>
      </c>
      <c r="M57" s="173"/>
      <c r="N57" s="154" t="s">
        <v>72</v>
      </c>
      <c r="O57" s="173"/>
      <c r="P57" s="189" t="s">
        <v>72</v>
      </c>
      <c r="Q57" s="174"/>
      <c r="R57" s="159" t="s">
        <v>72</v>
      </c>
      <c r="S57" s="175"/>
      <c r="T57" s="153" t="s">
        <v>72</v>
      </c>
      <c r="U57" s="173"/>
      <c r="V57" s="106"/>
    </row>
    <row r="58" spans="1:22" ht="12.75" hidden="1">
      <c r="A58" s="56" t="s">
        <v>58</v>
      </c>
      <c r="B58" s="32" t="s">
        <v>139</v>
      </c>
      <c r="C58" s="65" t="s">
        <v>177</v>
      </c>
      <c r="D58" s="101">
        <f t="shared" si="5"/>
        <v>1</v>
      </c>
      <c r="E58" s="48">
        <f t="shared" si="4"/>
        <v>0</v>
      </c>
      <c r="F58" s="154" t="s">
        <v>72</v>
      </c>
      <c r="G58" s="176"/>
      <c r="H58" s="159" t="s">
        <v>186</v>
      </c>
      <c r="I58" s="176"/>
      <c r="J58" s="154">
        <v>34</v>
      </c>
      <c r="K58" s="176"/>
      <c r="L58" s="188" t="s">
        <v>72</v>
      </c>
      <c r="M58" s="175"/>
      <c r="N58" s="154" t="s">
        <v>72</v>
      </c>
      <c r="O58" s="176"/>
      <c r="P58" s="189" t="s">
        <v>72</v>
      </c>
      <c r="Q58" s="177"/>
      <c r="R58" s="154" t="s">
        <v>72</v>
      </c>
      <c r="S58" s="175"/>
      <c r="T58" s="154" t="s">
        <v>72</v>
      </c>
      <c r="U58" s="178"/>
      <c r="V58" s="106"/>
    </row>
    <row r="59" spans="1:22" ht="12.75" hidden="1">
      <c r="A59" s="57" t="s">
        <v>21</v>
      </c>
      <c r="B59" s="32" t="s">
        <v>140</v>
      </c>
      <c r="C59" s="65" t="s">
        <v>0</v>
      </c>
      <c r="D59" s="101">
        <f t="shared" si="5"/>
        <v>1</v>
      </c>
      <c r="E59" s="48">
        <f t="shared" si="4"/>
        <v>0</v>
      </c>
      <c r="F59" s="154" t="s">
        <v>72</v>
      </c>
      <c r="G59" s="176"/>
      <c r="H59" s="159" t="s">
        <v>186</v>
      </c>
      <c r="I59" s="176"/>
      <c r="J59" s="154">
        <v>42</v>
      </c>
      <c r="K59" s="176"/>
      <c r="L59" s="154" t="s">
        <v>72</v>
      </c>
      <c r="M59" s="176"/>
      <c r="N59" s="154" t="s">
        <v>72</v>
      </c>
      <c r="O59" s="176"/>
      <c r="P59" s="154" t="s">
        <v>72</v>
      </c>
      <c r="Q59" s="177"/>
      <c r="R59" s="154" t="s">
        <v>72</v>
      </c>
      <c r="S59" s="176"/>
      <c r="T59" s="154" t="s">
        <v>72</v>
      </c>
      <c r="U59" s="178"/>
      <c r="V59" s="106"/>
    </row>
    <row r="60" spans="1:22" ht="12.75" hidden="1">
      <c r="A60" s="57" t="s">
        <v>22</v>
      </c>
      <c r="B60" s="38" t="s">
        <v>172</v>
      </c>
      <c r="C60" s="83" t="s">
        <v>59</v>
      </c>
      <c r="D60" s="101">
        <f t="shared" si="5"/>
        <v>1</v>
      </c>
      <c r="E60" s="48">
        <f t="shared" si="4"/>
        <v>0</v>
      </c>
      <c r="F60" s="151" t="s">
        <v>72</v>
      </c>
      <c r="G60" s="179"/>
      <c r="H60" s="161" t="s">
        <v>186</v>
      </c>
      <c r="I60" s="179"/>
      <c r="J60" s="151" t="s">
        <v>72</v>
      </c>
      <c r="K60" s="179"/>
      <c r="L60" s="151" t="s">
        <v>72</v>
      </c>
      <c r="M60" s="179"/>
      <c r="N60" s="151">
        <v>58</v>
      </c>
      <c r="O60" s="179"/>
      <c r="P60" s="151" t="s">
        <v>72</v>
      </c>
      <c r="Q60" s="180"/>
      <c r="R60" s="151" t="s">
        <v>72</v>
      </c>
      <c r="S60" s="179"/>
      <c r="T60" s="151" t="s">
        <v>72</v>
      </c>
      <c r="U60" s="181"/>
      <c r="V60" s="108"/>
    </row>
    <row r="61" spans="1:22" ht="12.75" hidden="1">
      <c r="A61" s="57"/>
      <c r="B61" s="59"/>
      <c r="C61" s="58"/>
      <c r="D61" s="144"/>
      <c r="E61" s="49"/>
      <c r="F61" s="163"/>
      <c r="G61" s="182"/>
      <c r="H61" s="162"/>
      <c r="I61" s="182"/>
      <c r="J61" s="163"/>
      <c r="K61" s="182"/>
      <c r="L61" s="163"/>
      <c r="M61" s="182"/>
      <c r="N61" s="163"/>
      <c r="O61" s="182"/>
      <c r="P61" s="163"/>
      <c r="Q61" s="183"/>
      <c r="R61" s="163"/>
      <c r="S61" s="182"/>
      <c r="T61" s="163"/>
      <c r="U61" s="184"/>
      <c r="V61" s="110"/>
    </row>
    <row r="62" spans="1:22" ht="37.5" customHeight="1" hidden="1">
      <c r="A62" s="1"/>
      <c r="B62" s="204" t="s">
        <v>153</v>
      </c>
      <c r="C62" s="205"/>
      <c r="D62" s="142">
        <f aca="true" t="shared" si="6" ref="D62:D67">COUNTIF(F62:U62,"*)")</f>
        <v>0</v>
      </c>
      <c r="E62" s="62" t="s">
        <v>161</v>
      </c>
      <c r="F62" s="156" t="s">
        <v>4</v>
      </c>
      <c r="G62" s="60" t="s">
        <v>5</v>
      </c>
      <c r="H62" s="156" t="s">
        <v>4</v>
      </c>
      <c r="I62" s="60" t="s">
        <v>5</v>
      </c>
      <c r="J62" s="156" t="s">
        <v>4</v>
      </c>
      <c r="K62" s="60" t="s">
        <v>5</v>
      </c>
      <c r="L62" s="156" t="s">
        <v>4</v>
      </c>
      <c r="M62" s="60" t="s">
        <v>5</v>
      </c>
      <c r="N62" s="156" t="s">
        <v>4</v>
      </c>
      <c r="O62" s="60" t="s">
        <v>5</v>
      </c>
      <c r="P62" s="156" t="s">
        <v>4</v>
      </c>
      <c r="Q62" s="60" t="s">
        <v>5</v>
      </c>
      <c r="R62" s="156" t="s">
        <v>4</v>
      </c>
      <c r="S62" s="60" t="s">
        <v>5</v>
      </c>
      <c r="T62" s="156" t="s">
        <v>4</v>
      </c>
      <c r="U62" s="61" t="s">
        <v>5</v>
      </c>
      <c r="V62" s="107">
        <f>X62+Y62</f>
        <v>0</v>
      </c>
    </row>
    <row r="63" spans="1:22" ht="12.75" hidden="1">
      <c r="A63" s="56" t="s">
        <v>6</v>
      </c>
      <c r="B63" s="37" t="s">
        <v>85</v>
      </c>
      <c r="C63" s="90" t="s">
        <v>59</v>
      </c>
      <c r="D63" s="102">
        <f t="shared" si="6"/>
        <v>1</v>
      </c>
      <c r="E63" s="91">
        <f>SUM(G63+I63+K63+M63+O63+Q63+S63+U63)</f>
        <v>51</v>
      </c>
      <c r="F63" s="157">
        <v>1</v>
      </c>
      <c r="G63" s="70">
        <v>9</v>
      </c>
      <c r="H63" s="157" t="s">
        <v>72</v>
      </c>
      <c r="I63" s="70"/>
      <c r="J63" s="157" t="s">
        <v>186</v>
      </c>
      <c r="K63" s="70"/>
      <c r="L63" s="157">
        <v>7</v>
      </c>
      <c r="M63" s="70">
        <v>6</v>
      </c>
      <c r="N63" s="157">
        <v>9</v>
      </c>
      <c r="O63" s="70">
        <v>20</v>
      </c>
      <c r="P63" s="157" t="s">
        <v>72</v>
      </c>
      <c r="Q63" s="70"/>
      <c r="R63" s="157">
        <v>12</v>
      </c>
      <c r="S63" s="70">
        <v>7</v>
      </c>
      <c r="T63" s="157">
        <v>2</v>
      </c>
      <c r="U63" s="72">
        <v>9</v>
      </c>
      <c r="V63" s="105"/>
    </row>
    <row r="64" spans="1:22" ht="12.75" hidden="1">
      <c r="A64" s="56" t="s">
        <v>7</v>
      </c>
      <c r="B64" s="32" t="s">
        <v>169</v>
      </c>
      <c r="C64" s="65" t="s">
        <v>165</v>
      </c>
      <c r="D64" s="143">
        <f t="shared" si="6"/>
        <v>1</v>
      </c>
      <c r="E64" s="77">
        <f>SUM(G64+I64+K64+M64+O64+Q64+S64+U64)</f>
        <v>27</v>
      </c>
      <c r="F64" s="154" t="s">
        <v>72</v>
      </c>
      <c r="G64" s="76"/>
      <c r="H64" s="154" t="s">
        <v>72</v>
      </c>
      <c r="I64" s="76"/>
      <c r="J64" s="151" t="s">
        <v>186</v>
      </c>
      <c r="K64" s="76"/>
      <c r="L64" s="154">
        <v>6</v>
      </c>
      <c r="M64" s="76">
        <v>7</v>
      </c>
      <c r="N64" s="154">
        <v>6</v>
      </c>
      <c r="O64" s="76">
        <v>13</v>
      </c>
      <c r="P64" s="154" t="s">
        <v>72</v>
      </c>
      <c r="Q64" s="76"/>
      <c r="R64" s="154" t="s">
        <v>72</v>
      </c>
      <c r="S64" s="76"/>
      <c r="T64" s="154">
        <v>3</v>
      </c>
      <c r="U64" s="75">
        <v>7</v>
      </c>
      <c r="V64" s="106"/>
    </row>
    <row r="65" spans="1:22" ht="12.75" hidden="1">
      <c r="A65" s="56" t="s">
        <v>8</v>
      </c>
      <c r="B65" s="32" t="s">
        <v>141</v>
      </c>
      <c r="C65" s="65" t="s">
        <v>0</v>
      </c>
      <c r="D65" s="143">
        <f t="shared" si="6"/>
        <v>1</v>
      </c>
      <c r="E65" s="77">
        <f>SUM(G65+I65+K65+M65+O65+Q65+S65+U65)</f>
        <v>8</v>
      </c>
      <c r="F65" s="154" t="s">
        <v>72</v>
      </c>
      <c r="G65" s="76"/>
      <c r="H65" s="154" t="s">
        <v>186</v>
      </c>
      <c r="I65" s="76"/>
      <c r="J65" s="154">
        <v>11</v>
      </c>
      <c r="K65" s="76">
        <v>8</v>
      </c>
      <c r="L65" s="154" t="s">
        <v>72</v>
      </c>
      <c r="M65" s="76"/>
      <c r="N65" s="154" t="s">
        <v>72</v>
      </c>
      <c r="O65" s="76"/>
      <c r="P65" s="154" t="s">
        <v>72</v>
      </c>
      <c r="Q65" s="76"/>
      <c r="R65" s="154" t="s">
        <v>72</v>
      </c>
      <c r="S65" s="76"/>
      <c r="T65" s="154" t="s">
        <v>72</v>
      </c>
      <c r="U65" s="75"/>
      <c r="V65" s="106"/>
    </row>
    <row r="66" spans="1:22" ht="12.75" hidden="1">
      <c r="A66" s="56" t="s">
        <v>9</v>
      </c>
      <c r="B66" s="32" t="s">
        <v>173</v>
      </c>
      <c r="C66" s="65" t="s">
        <v>59</v>
      </c>
      <c r="D66" s="143">
        <f t="shared" si="6"/>
        <v>1</v>
      </c>
      <c r="E66" s="77">
        <f>SUM(G66+I66+K66+M66+O66+Q66+S66+U66)</f>
        <v>7</v>
      </c>
      <c r="F66" s="154" t="s">
        <v>72</v>
      </c>
      <c r="G66" s="76"/>
      <c r="H66" s="154" t="s">
        <v>186</v>
      </c>
      <c r="I66" s="76"/>
      <c r="J66" s="154" t="s">
        <v>72</v>
      </c>
      <c r="K66" s="76"/>
      <c r="L66" s="154" t="s">
        <v>72</v>
      </c>
      <c r="M66" s="76"/>
      <c r="N66" s="154">
        <v>12</v>
      </c>
      <c r="O66" s="76">
        <v>7</v>
      </c>
      <c r="P66" s="154" t="s">
        <v>72</v>
      </c>
      <c r="Q66" s="76"/>
      <c r="R66" s="154" t="s">
        <v>72</v>
      </c>
      <c r="S66" s="76"/>
      <c r="T66" s="154" t="s">
        <v>72</v>
      </c>
      <c r="U66" s="75"/>
      <c r="V66" s="106"/>
    </row>
    <row r="67" spans="1:22" ht="12.75" hidden="1">
      <c r="A67" s="56"/>
      <c r="B67" s="45"/>
      <c r="C67" s="41"/>
      <c r="D67" s="141">
        <f t="shared" si="6"/>
        <v>0</v>
      </c>
      <c r="E67" s="50">
        <f>SUM(G67+I67+K67+M67+O67+Q67+S67+U67)</f>
        <v>0</v>
      </c>
      <c r="F67" s="155"/>
      <c r="G67" s="167"/>
      <c r="H67" s="155"/>
      <c r="I67" s="167"/>
      <c r="J67" s="155"/>
      <c r="K67" s="167"/>
      <c r="L67" s="155"/>
      <c r="M67" s="167"/>
      <c r="N67" s="155"/>
      <c r="O67" s="167"/>
      <c r="P67" s="155"/>
      <c r="Q67" s="167"/>
      <c r="R67" s="155"/>
      <c r="S67" s="167"/>
      <c r="T67" s="155"/>
      <c r="U67" s="169"/>
      <c r="V67" s="115"/>
    </row>
    <row r="68" spans="1:22" ht="36.75" customHeight="1" hidden="1">
      <c r="A68" s="28"/>
      <c r="B68" s="212" t="s">
        <v>154</v>
      </c>
      <c r="C68" s="213"/>
      <c r="D68" s="145"/>
      <c r="E68" s="127" t="s">
        <v>161</v>
      </c>
      <c r="F68" s="158" t="s">
        <v>4</v>
      </c>
      <c r="G68" s="128" t="s">
        <v>5</v>
      </c>
      <c r="H68" s="158" t="s">
        <v>4</v>
      </c>
      <c r="I68" s="128" t="s">
        <v>5</v>
      </c>
      <c r="J68" s="158" t="s">
        <v>4</v>
      </c>
      <c r="K68" s="128" t="s">
        <v>5</v>
      </c>
      <c r="L68" s="158" t="s">
        <v>4</v>
      </c>
      <c r="M68" s="128" t="s">
        <v>5</v>
      </c>
      <c r="N68" s="158" t="s">
        <v>4</v>
      </c>
      <c r="O68" s="128" t="s">
        <v>5</v>
      </c>
      <c r="P68" s="158" t="s">
        <v>4</v>
      </c>
      <c r="Q68" s="128" t="s">
        <v>5</v>
      </c>
      <c r="R68" s="158" t="s">
        <v>4</v>
      </c>
      <c r="S68" s="128" t="s">
        <v>5</v>
      </c>
      <c r="T68" s="158" t="s">
        <v>4</v>
      </c>
      <c r="U68" s="129" t="s">
        <v>5</v>
      </c>
      <c r="V68" s="110"/>
    </row>
    <row r="69" spans="1:22" ht="12.75" hidden="1">
      <c r="A69" s="56" t="s">
        <v>6</v>
      </c>
      <c r="B69" s="38" t="s">
        <v>86</v>
      </c>
      <c r="C69" s="64" t="s">
        <v>59</v>
      </c>
      <c r="D69" s="101">
        <f aca="true" t="shared" si="7" ref="D69:D100">COUNTIF(F69:U69,"*)")</f>
        <v>1</v>
      </c>
      <c r="E69" s="80">
        <f>SUM(G69+I69+K69+M69+O69+Q69+S69+U69)</f>
        <v>68</v>
      </c>
      <c r="F69" s="151">
        <v>2</v>
      </c>
      <c r="G69" s="81">
        <v>13</v>
      </c>
      <c r="H69" s="151">
        <v>5</v>
      </c>
      <c r="I69" s="81">
        <v>14</v>
      </c>
      <c r="J69" s="151" t="s">
        <v>192</v>
      </c>
      <c r="K69" s="81"/>
      <c r="L69" s="151">
        <v>14</v>
      </c>
      <c r="M69" s="81">
        <v>5</v>
      </c>
      <c r="N69" s="151">
        <v>13</v>
      </c>
      <c r="O69" s="81">
        <v>6</v>
      </c>
      <c r="P69" s="151">
        <v>3</v>
      </c>
      <c r="Q69" s="81">
        <v>9</v>
      </c>
      <c r="R69" s="151">
        <v>18</v>
      </c>
      <c r="S69" s="81">
        <v>1</v>
      </c>
      <c r="T69" s="151">
        <v>1</v>
      </c>
      <c r="U69" s="82">
        <v>20</v>
      </c>
      <c r="V69" s="108">
        <v>1</v>
      </c>
    </row>
    <row r="70" spans="1:22" ht="12.75" hidden="1">
      <c r="A70" s="56" t="s">
        <v>7</v>
      </c>
      <c r="B70" s="32" t="s">
        <v>87</v>
      </c>
      <c r="C70" s="64" t="s">
        <v>15</v>
      </c>
      <c r="D70" s="101">
        <f t="shared" si="7"/>
        <v>1</v>
      </c>
      <c r="E70" s="77">
        <f aca="true" t="shared" si="8" ref="E70:E80">SUM(G70+I70+K70+M70+O70+Q70+S70+U70)</f>
        <v>60</v>
      </c>
      <c r="F70" s="154">
        <v>5</v>
      </c>
      <c r="G70" s="76">
        <v>8</v>
      </c>
      <c r="H70" s="151">
        <v>6</v>
      </c>
      <c r="I70" s="76">
        <v>13</v>
      </c>
      <c r="J70" s="154" t="s">
        <v>72</v>
      </c>
      <c r="K70" s="76"/>
      <c r="L70" s="154">
        <v>12</v>
      </c>
      <c r="M70" s="76">
        <v>7</v>
      </c>
      <c r="N70" s="154" t="s">
        <v>186</v>
      </c>
      <c r="O70" s="76"/>
      <c r="P70" s="154">
        <v>1</v>
      </c>
      <c r="Q70" s="76">
        <v>13</v>
      </c>
      <c r="R70" s="151">
        <v>19</v>
      </c>
      <c r="S70" s="76">
        <v>1</v>
      </c>
      <c r="T70" s="151">
        <v>2</v>
      </c>
      <c r="U70" s="82">
        <v>18</v>
      </c>
      <c r="V70" s="106"/>
    </row>
    <row r="71" spans="1:22" ht="12.75" hidden="1">
      <c r="A71" s="56" t="s">
        <v>8</v>
      </c>
      <c r="B71" s="32" t="s">
        <v>112</v>
      </c>
      <c r="C71" s="63" t="s">
        <v>76</v>
      </c>
      <c r="D71" s="101">
        <f t="shared" si="7"/>
        <v>1</v>
      </c>
      <c r="E71" s="77">
        <f t="shared" si="8"/>
        <v>47</v>
      </c>
      <c r="F71" s="154">
        <v>6</v>
      </c>
      <c r="G71" s="76">
        <v>7</v>
      </c>
      <c r="H71" s="151">
        <v>12</v>
      </c>
      <c r="I71" s="76">
        <v>7</v>
      </c>
      <c r="J71" s="154" t="s">
        <v>190</v>
      </c>
      <c r="K71" s="76"/>
      <c r="L71" s="154">
        <v>16</v>
      </c>
      <c r="M71" s="76">
        <v>3</v>
      </c>
      <c r="N71" s="154">
        <v>24</v>
      </c>
      <c r="O71" s="76"/>
      <c r="P71" s="154">
        <v>2</v>
      </c>
      <c r="Q71" s="76">
        <v>11</v>
      </c>
      <c r="R71" s="151">
        <v>16</v>
      </c>
      <c r="S71" s="76">
        <v>3</v>
      </c>
      <c r="T71" s="151">
        <v>3</v>
      </c>
      <c r="U71" s="82">
        <v>16</v>
      </c>
      <c r="V71" s="106"/>
    </row>
    <row r="72" spans="1:22" ht="12.75" hidden="1">
      <c r="A72" s="56" t="s">
        <v>9</v>
      </c>
      <c r="B72" s="32" t="s">
        <v>61</v>
      </c>
      <c r="C72" s="65" t="s">
        <v>177</v>
      </c>
      <c r="D72" s="101">
        <f t="shared" si="7"/>
        <v>1</v>
      </c>
      <c r="E72" s="77">
        <f t="shared" si="8"/>
        <v>40</v>
      </c>
      <c r="F72" s="154">
        <v>3</v>
      </c>
      <c r="G72" s="76">
        <v>11</v>
      </c>
      <c r="H72" s="151">
        <v>10</v>
      </c>
      <c r="I72" s="76">
        <v>9</v>
      </c>
      <c r="J72" s="154">
        <v>21</v>
      </c>
      <c r="K72" s="76"/>
      <c r="L72" s="154" t="s">
        <v>186</v>
      </c>
      <c r="M72" s="76"/>
      <c r="N72" s="154">
        <v>21</v>
      </c>
      <c r="O72" s="76"/>
      <c r="P72" s="154">
        <v>5</v>
      </c>
      <c r="Q72" s="76">
        <v>7</v>
      </c>
      <c r="R72" s="151">
        <v>22</v>
      </c>
      <c r="S72" s="76"/>
      <c r="T72" s="151">
        <v>6</v>
      </c>
      <c r="U72" s="82">
        <v>13</v>
      </c>
      <c r="V72" s="106"/>
    </row>
    <row r="73" spans="1:22" ht="12.75" hidden="1">
      <c r="A73" s="56" t="s">
        <v>10</v>
      </c>
      <c r="B73" s="32" t="s">
        <v>111</v>
      </c>
      <c r="C73" s="65" t="s">
        <v>80</v>
      </c>
      <c r="D73" s="101">
        <f t="shared" si="7"/>
        <v>0</v>
      </c>
      <c r="E73" s="77">
        <f t="shared" si="8"/>
        <v>32</v>
      </c>
      <c r="F73" s="154">
        <v>4</v>
      </c>
      <c r="G73" s="76">
        <v>9</v>
      </c>
      <c r="H73" s="151" t="s">
        <v>72</v>
      </c>
      <c r="I73" s="76"/>
      <c r="J73" s="154">
        <v>25</v>
      </c>
      <c r="K73" s="76"/>
      <c r="L73" s="154">
        <v>17</v>
      </c>
      <c r="M73" s="76">
        <v>2</v>
      </c>
      <c r="N73" s="154">
        <v>27</v>
      </c>
      <c r="O73" s="76"/>
      <c r="P73" s="154">
        <v>4</v>
      </c>
      <c r="Q73" s="76">
        <v>7</v>
      </c>
      <c r="R73" s="151">
        <v>21</v>
      </c>
      <c r="S73" s="76"/>
      <c r="T73" s="151">
        <v>5</v>
      </c>
      <c r="U73" s="82">
        <v>14</v>
      </c>
      <c r="V73" s="106"/>
    </row>
    <row r="74" spans="1:22" ht="12.75" hidden="1">
      <c r="A74" s="56" t="s">
        <v>11</v>
      </c>
      <c r="B74" s="32" t="s">
        <v>60</v>
      </c>
      <c r="C74" s="63" t="s">
        <v>49</v>
      </c>
      <c r="D74" s="101">
        <f t="shared" si="7"/>
        <v>1</v>
      </c>
      <c r="E74" s="77">
        <f t="shared" si="8"/>
        <v>27</v>
      </c>
      <c r="F74" s="154">
        <v>1</v>
      </c>
      <c r="G74" s="76">
        <v>15</v>
      </c>
      <c r="H74" s="151">
        <v>7</v>
      </c>
      <c r="I74" s="76">
        <v>12</v>
      </c>
      <c r="J74" s="154">
        <v>24</v>
      </c>
      <c r="K74" s="76"/>
      <c r="L74" s="154" t="s">
        <v>186</v>
      </c>
      <c r="M74" s="76"/>
      <c r="N74" s="154" t="s">
        <v>72</v>
      </c>
      <c r="O74" s="76"/>
      <c r="P74" s="154" t="s">
        <v>72</v>
      </c>
      <c r="Q74" s="76"/>
      <c r="R74" s="151" t="s">
        <v>72</v>
      </c>
      <c r="S74" s="76"/>
      <c r="T74" s="151" t="s">
        <v>72</v>
      </c>
      <c r="U74" s="82"/>
      <c r="V74" s="106"/>
    </row>
    <row r="75" spans="1:22" ht="12.75" hidden="1">
      <c r="A75" s="56" t="s">
        <v>12</v>
      </c>
      <c r="B75" s="32" t="s">
        <v>62</v>
      </c>
      <c r="C75" s="65" t="s">
        <v>177</v>
      </c>
      <c r="D75" s="101">
        <f t="shared" si="7"/>
        <v>1</v>
      </c>
      <c r="E75" s="77">
        <f t="shared" si="8"/>
        <v>6</v>
      </c>
      <c r="F75" s="154">
        <v>7</v>
      </c>
      <c r="G75" s="76">
        <v>6</v>
      </c>
      <c r="H75" s="153" t="s">
        <v>72</v>
      </c>
      <c r="I75" s="78"/>
      <c r="J75" s="153" t="s">
        <v>72</v>
      </c>
      <c r="K75" s="78"/>
      <c r="L75" s="154" t="s">
        <v>186</v>
      </c>
      <c r="M75" s="78"/>
      <c r="N75" s="153" t="s">
        <v>72</v>
      </c>
      <c r="O75" s="78"/>
      <c r="P75" s="154" t="s">
        <v>72</v>
      </c>
      <c r="Q75" s="78"/>
      <c r="R75" s="153" t="s">
        <v>72</v>
      </c>
      <c r="S75" s="78"/>
      <c r="T75" s="153" t="s">
        <v>72</v>
      </c>
      <c r="U75" s="79"/>
      <c r="V75" s="106"/>
    </row>
    <row r="76" spans="1:22" ht="12.75" hidden="1">
      <c r="A76" s="56" t="s">
        <v>13</v>
      </c>
      <c r="B76" s="40" t="s">
        <v>142</v>
      </c>
      <c r="C76" s="65" t="s">
        <v>0</v>
      </c>
      <c r="D76" s="143">
        <f t="shared" si="7"/>
        <v>1</v>
      </c>
      <c r="E76" s="77">
        <f t="shared" si="8"/>
        <v>1</v>
      </c>
      <c r="F76" s="154" t="s">
        <v>72</v>
      </c>
      <c r="G76" s="76"/>
      <c r="H76" s="153" t="s">
        <v>72</v>
      </c>
      <c r="I76" s="76"/>
      <c r="J76" s="154">
        <v>18</v>
      </c>
      <c r="K76" s="76">
        <v>1</v>
      </c>
      <c r="L76" s="154" t="s">
        <v>186</v>
      </c>
      <c r="M76" s="76"/>
      <c r="N76" s="154" t="s">
        <v>72</v>
      </c>
      <c r="O76" s="76"/>
      <c r="P76" s="154" t="s">
        <v>72</v>
      </c>
      <c r="Q76" s="76"/>
      <c r="R76" s="151" t="s">
        <v>72</v>
      </c>
      <c r="S76" s="76"/>
      <c r="T76" s="154" t="s">
        <v>72</v>
      </c>
      <c r="U76" s="75"/>
      <c r="V76" s="106"/>
    </row>
    <row r="77" spans="1:22" ht="12.75" hidden="1">
      <c r="A77" s="56" t="s">
        <v>14</v>
      </c>
      <c r="B77" s="32" t="s">
        <v>145</v>
      </c>
      <c r="C77" s="64" t="s">
        <v>49</v>
      </c>
      <c r="D77" s="101">
        <f t="shared" si="7"/>
        <v>1</v>
      </c>
      <c r="E77" s="77">
        <f t="shared" si="8"/>
        <v>1</v>
      </c>
      <c r="F77" s="154" t="s">
        <v>72</v>
      </c>
      <c r="G77" s="76"/>
      <c r="H77" s="153" t="s">
        <v>72</v>
      </c>
      <c r="I77" s="76"/>
      <c r="J77" s="154">
        <v>29</v>
      </c>
      <c r="K77" s="76"/>
      <c r="L77" s="154" t="s">
        <v>186</v>
      </c>
      <c r="M77" s="76"/>
      <c r="N77" s="154">
        <v>20</v>
      </c>
      <c r="O77" s="76">
        <v>1</v>
      </c>
      <c r="P77" s="154" t="s">
        <v>72</v>
      </c>
      <c r="Q77" s="76"/>
      <c r="R77" s="154" t="s">
        <v>72</v>
      </c>
      <c r="S77" s="76"/>
      <c r="T77" s="154" t="s">
        <v>72</v>
      </c>
      <c r="U77" s="75"/>
      <c r="V77" s="106"/>
    </row>
    <row r="78" spans="1:22" ht="12.75" hidden="1">
      <c r="A78" s="56" t="s">
        <v>35</v>
      </c>
      <c r="B78" s="32" t="s">
        <v>143</v>
      </c>
      <c r="C78" s="65" t="s">
        <v>0</v>
      </c>
      <c r="D78" s="101">
        <f t="shared" si="7"/>
        <v>1</v>
      </c>
      <c r="E78" s="77">
        <f t="shared" si="8"/>
        <v>0</v>
      </c>
      <c r="F78" s="154" t="s">
        <v>72</v>
      </c>
      <c r="G78" s="76"/>
      <c r="H78" s="154" t="s">
        <v>72</v>
      </c>
      <c r="I78" s="76"/>
      <c r="J78" s="154">
        <v>23</v>
      </c>
      <c r="K78" s="76"/>
      <c r="L78" s="154" t="s">
        <v>186</v>
      </c>
      <c r="M78" s="76"/>
      <c r="N78" s="154" t="s">
        <v>72</v>
      </c>
      <c r="O78" s="76"/>
      <c r="P78" s="154" t="s">
        <v>72</v>
      </c>
      <c r="Q78" s="76"/>
      <c r="R78" s="154" t="s">
        <v>72</v>
      </c>
      <c r="S78" s="76"/>
      <c r="T78" s="154" t="s">
        <v>72</v>
      </c>
      <c r="U78" s="75"/>
      <c r="V78" s="106"/>
    </row>
    <row r="79" spans="1:22" ht="12.75" hidden="1">
      <c r="A79" s="56" t="s">
        <v>39</v>
      </c>
      <c r="B79" s="32" t="s">
        <v>144</v>
      </c>
      <c r="C79" s="63" t="s">
        <v>0</v>
      </c>
      <c r="D79" s="101">
        <f t="shared" si="7"/>
        <v>1</v>
      </c>
      <c r="E79" s="77">
        <f t="shared" si="8"/>
        <v>0</v>
      </c>
      <c r="F79" s="154" t="s">
        <v>72</v>
      </c>
      <c r="G79" s="76"/>
      <c r="H79" s="154" t="s">
        <v>72</v>
      </c>
      <c r="I79" s="76"/>
      <c r="J79" s="154">
        <v>28</v>
      </c>
      <c r="K79" s="76"/>
      <c r="L79" s="154" t="s">
        <v>186</v>
      </c>
      <c r="M79" s="76"/>
      <c r="N79" s="154" t="s">
        <v>72</v>
      </c>
      <c r="O79" s="76"/>
      <c r="P79" s="154" t="s">
        <v>72</v>
      </c>
      <c r="Q79" s="76"/>
      <c r="R79" s="151" t="s">
        <v>72</v>
      </c>
      <c r="S79" s="76"/>
      <c r="T79" s="154" t="s">
        <v>72</v>
      </c>
      <c r="U79" s="75"/>
      <c r="V79" s="106"/>
    </row>
    <row r="80" spans="1:22" ht="12.75" hidden="1">
      <c r="A80" s="56"/>
      <c r="B80" s="32"/>
      <c r="C80" s="35"/>
      <c r="D80" s="101">
        <f t="shared" si="7"/>
        <v>0</v>
      </c>
      <c r="E80" s="48">
        <f t="shared" si="8"/>
        <v>0</v>
      </c>
      <c r="F80" s="154"/>
      <c r="G80" s="176"/>
      <c r="H80" s="154"/>
      <c r="I80" s="176"/>
      <c r="J80" s="154"/>
      <c r="K80" s="176"/>
      <c r="L80" s="154"/>
      <c r="M80" s="176"/>
      <c r="N80" s="154"/>
      <c r="O80" s="176"/>
      <c r="P80" s="154"/>
      <c r="Q80" s="176"/>
      <c r="R80" s="151"/>
      <c r="S80" s="176"/>
      <c r="T80" s="151"/>
      <c r="U80" s="181"/>
      <c r="V80" s="106"/>
    </row>
    <row r="81" spans="1:22" ht="37.5" customHeight="1" hidden="1">
      <c r="A81" s="1"/>
      <c r="B81" s="204" t="s">
        <v>155</v>
      </c>
      <c r="C81" s="205"/>
      <c r="D81" s="142">
        <f t="shared" si="7"/>
        <v>0</v>
      </c>
      <c r="E81" s="121" t="s">
        <v>161</v>
      </c>
      <c r="F81" s="152" t="s">
        <v>4</v>
      </c>
      <c r="G81" s="122" t="s">
        <v>5</v>
      </c>
      <c r="H81" s="152" t="s">
        <v>4</v>
      </c>
      <c r="I81" s="122" t="s">
        <v>5</v>
      </c>
      <c r="J81" s="152" t="s">
        <v>4</v>
      </c>
      <c r="K81" s="122" t="s">
        <v>5</v>
      </c>
      <c r="L81" s="152" t="s">
        <v>4</v>
      </c>
      <c r="M81" s="122" t="s">
        <v>5</v>
      </c>
      <c r="N81" s="152" t="s">
        <v>4</v>
      </c>
      <c r="O81" s="122" t="s">
        <v>5</v>
      </c>
      <c r="P81" s="152" t="s">
        <v>4</v>
      </c>
      <c r="Q81" s="122" t="s">
        <v>5</v>
      </c>
      <c r="R81" s="152" t="s">
        <v>4</v>
      </c>
      <c r="S81" s="122" t="s">
        <v>5</v>
      </c>
      <c r="T81" s="152" t="s">
        <v>4</v>
      </c>
      <c r="U81" s="123" t="s">
        <v>5</v>
      </c>
      <c r="V81" s="107">
        <f>X81+Y81</f>
        <v>0</v>
      </c>
    </row>
    <row r="82" spans="1:22" ht="12.75" hidden="1">
      <c r="A82" s="56" t="s">
        <v>6</v>
      </c>
      <c r="B82" s="38" t="s">
        <v>89</v>
      </c>
      <c r="C82" s="64" t="s">
        <v>177</v>
      </c>
      <c r="D82" s="101">
        <f t="shared" si="7"/>
        <v>1</v>
      </c>
      <c r="E82" s="80">
        <f>SUM(G82+I82+K82+M82+O82+Q82+S82+U82)</f>
        <v>101</v>
      </c>
      <c r="F82" s="151" t="s">
        <v>183</v>
      </c>
      <c r="G82" s="81"/>
      <c r="H82" s="151">
        <v>4</v>
      </c>
      <c r="I82" s="81">
        <v>15</v>
      </c>
      <c r="J82" s="151">
        <v>6</v>
      </c>
      <c r="K82" s="81">
        <v>13</v>
      </c>
      <c r="L82" s="151">
        <v>3</v>
      </c>
      <c r="M82" s="81">
        <v>16</v>
      </c>
      <c r="N82" s="151">
        <v>1</v>
      </c>
      <c r="O82" s="81">
        <v>18</v>
      </c>
      <c r="P82" s="151">
        <v>1</v>
      </c>
      <c r="Q82" s="81">
        <v>11</v>
      </c>
      <c r="R82" s="151">
        <v>3</v>
      </c>
      <c r="S82" s="81">
        <v>16</v>
      </c>
      <c r="T82" s="151">
        <v>1</v>
      </c>
      <c r="U82" s="82">
        <v>12</v>
      </c>
      <c r="V82" s="108">
        <v>9</v>
      </c>
    </row>
    <row r="83" spans="1:22" ht="12.75" hidden="1">
      <c r="A83" s="56" t="s">
        <v>7</v>
      </c>
      <c r="B83" s="32" t="s">
        <v>88</v>
      </c>
      <c r="C83" s="65" t="s">
        <v>177</v>
      </c>
      <c r="D83" s="101">
        <f t="shared" si="7"/>
        <v>1</v>
      </c>
      <c r="E83" s="80">
        <f>SUM(G83+I83+K83+M83+O83+Q83+S83+U83)</f>
        <v>88</v>
      </c>
      <c r="F83" s="154">
        <v>1</v>
      </c>
      <c r="G83" s="76">
        <v>11</v>
      </c>
      <c r="H83" s="154">
        <v>5</v>
      </c>
      <c r="I83" s="76">
        <v>14</v>
      </c>
      <c r="J83" s="154">
        <v>8</v>
      </c>
      <c r="K83" s="76">
        <v>11</v>
      </c>
      <c r="L83" s="154">
        <v>5</v>
      </c>
      <c r="M83" s="76">
        <v>14</v>
      </c>
      <c r="N83" s="151">
        <v>2</v>
      </c>
      <c r="O83" s="76">
        <v>16</v>
      </c>
      <c r="P83" s="154" t="s">
        <v>183</v>
      </c>
      <c r="Q83" s="76"/>
      <c r="R83" s="151">
        <v>7</v>
      </c>
      <c r="S83" s="76">
        <v>12</v>
      </c>
      <c r="T83" s="154">
        <v>2</v>
      </c>
      <c r="U83" s="75">
        <v>10</v>
      </c>
      <c r="V83" s="106">
        <v>9</v>
      </c>
    </row>
    <row r="84" spans="1:22" ht="12.75" hidden="1">
      <c r="A84" s="56" t="s">
        <v>8</v>
      </c>
      <c r="B84" s="32" t="s">
        <v>50</v>
      </c>
      <c r="C84" s="65" t="s">
        <v>59</v>
      </c>
      <c r="D84" s="101">
        <f t="shared" si="7"/>
        <v>1</v>
      </c>
      <c r="E84" s="80">
        <f>SUM(G84+I84+K84+M84+O84+Q84+S84+U84)</f>
        <v>39</v>
      </c>
      <c r="F84" s="154">
        <v>3</v>
      </c>
      <c r="G84" s="76">
        <v>7</v>
      </c>
      <c r="H84" s="154" t="s">
        <v>186</v>
      </c>
      <c r="I84" s="76"/>
      <c r="J84" s="154">
        <v>14</v>
      </c>
      <c r="K84" s="76">
        <v>5</v>
      </c>
      <c r="L84" s="154">
        <v>11</v>
      </c>
      <c r="M84" s="76">
        <v>7</v>
      </c>
      <c r="N84" s="154" t="s">
        <v>72</v>
      </c>
      <c r="O84" s="76"/>
      <c r="P84" s="154">
        <v>3</v>
      </c>
      <c r="Q84" s="76">
        <v>7</v>
      </c>
      <c r="R84" s="151">
        <v>14</v>
      </c>
      <c r="S84" s="76">
        <v>5</v>
      </c>
      <c r="T84" s="154">
        <v>3</v>
      </c>
      <c r="U84" s="75">
        <v>8</v>
      </c>
      <c r="V84" s="106"/>
    </row>
    <row r="85" spans="1:22" ht="12.75" hidden="1">
      <c r="A85" s="56"/>
      <c r="B85" s="45"/>
      <c r="C85" s="41"/>
      <c r="D85" s="141">
        <f t="shared" si="7"/>
        <v>0</v>
      </c>
      <c r="E85" s="50">
        <f>SUM(G85+I85+K85+M85+O85+Q85+S85+U85)</f>
        <v>0</v>
      </c>
      <c r="F85" s="155"/>
      <c r="G85" s="167"/>
      <c r="H85" s="155"/>
      <c r="I85" s="167"/>
      <c r="J85" s="155"/>
      <c r="K85" s="167"/>
      <c r="L85" s="155"/>
      <c r="M85" s="167"/>
      <c r="N85" s="155"/>
      <c r="O85" s="167"/>
      <c r="P85" s="155"/>
      <c r="Q85" s="167"/>
      <c r="R85" s="155"/>
      <c r="S85" s="167"/>
      <c r="T85" s="155"/>
      <c r="U85" s="169"/>
      <c r="V85" s="115"/>
    </row>
    <row r="86" spans="1:22" ht="36.75" customHeight="1" hidden="1">
      <c r="A86" s="28"/>
      <c r="B86" s="212" t="s">
        <v>156</v>
      </c>
      <c r="C86" s="213"/>
      <c r="D86" s="145">
        <f t="shared" si="7"/>
        <v>0</v>
      </c>
      <c r="E86" s="192"/>
      <c r="F86" s="160"/>
      <c r="G86" s="191"/>
      <c r="H86" s="160"/>
      <c r="I86" s="191"/>
      <c r="J86" s="160"/>
      <c r="K86" s="191"/>
      <c r="L86" s="160"/>
      <c r="M86" s="191"/>
      <c r="N86" s="160"/>
      <c r="O86" s="191"/>
      <c r="P86" s="160"/>
      <c r="Q86" s="191"/>
      <c r="R86" s="160"/>
      <c r="S86" s="191"/>
      <c r="T86" s="160"/>
      <c r="U86" s="190"/>
      <c r="V86" s="110"/>
    </row>
    <row r="87" spans="1:22" ht="12.75" hidden="1">
      <c r="A87" s="56" t="s">
        <v>6</v>
      </c>
      <c r="B87" s="38" t="s">
        <v>66</v>
      </c>
      <c r="C87" s="64" t="s">
        <v>49</v>
      </c>
      <c r="D87" s="101">
        <f t="shared" si="7"/>
        <v>1</v>
      </c>
      <c r="E87" s="80">
        <f>SUM(G87+I87+K87+M87+O87+Q87+S87+U87)</f>
        <v>130</v>
      </c>
      <c r="F87" s="151" t="s">
        <v>186</v>
      </c>
      <c r="G87" s="81"/>
      <c r="H87" s="151">
        <v>1</v>
      </c>
      <c r="I87" s="81">
        <v>20</v>
      </c>
      <c r="J87" s="151">
        <v>2</v>
      </c>
      <c r="K87" s="81">
        <v>18</v>
      </c>
      <c r="L87" s="151">
        <v>1</v>
      </c>
      <c r="M87" s="81">
        <v>20</v>
      </c>
      <c r="N87" s="151">
        <v>1</v>
      </c>
      <c r="O87" s="81">
        <v>20</v>
      </c>
      <c r="P87" s="151">
        <v>1</v>
      </c>
      <c r="Q87" s="81">
        <v>14</v>
      </c>
      <c r="R87" s="151">
        <v>2</v>
      </c>
      <c r="S87" s="81">
        <v>18</v>
      </c>
      <c r="T87" s="151">
        <v>1</v>
      </c>
      <c r="U87" s="82">
        <v>20</v>
      </c>
      <c r="V87" s="108"/>
    </row>
    <row r="88" spans="1:22" ht="12.75" hidden="1">
      <c r="A88" s="56" t="s">
        <v>7</v>
      </c>
      <c r="B88" s="32" t="s">
        <v>63</v>
      </c>
      <c r="C88" s="65" t="s">
        <v>59</v>
      </c>
      <c r="D88" s="101">
        <f t="shared" si="7"/>
        <v>1</v>
      </c>
      <c r="E88" s="77">
        <f aca="true" t="shared" si="9" ref="E88:E97">SUM(G88+I88+K88+M88+O88+Q88+S88+U88)</f>
        <v>97</v>
      </c>
      <c r="F88" s="154">
        <v>1</v>
      </c>
      <c r="G88" s="76">
        <v>14</v>
      </c>
      <c r="H88" s="151">
        <v>6</v>
      </c>
      <c r="I88" s="76">
        <v>13</v>
      </c>
      <c r="J88" s="151" t="s">
        <v>186</v>
      </c>
      <c r="K88" s="76"/>
      <c r="L88" s="154">
        <v>6</v>
      </c>
      <c r="M88" s="76">
        <v>13</v>
      </c>
      <c r="N88" s="151">
        <v>5</v>
      </c>
      <c r="O88" s="76">
        <v>14</v>
      </c>
      <c r="P88" s="154">
        <v>3</v>
      </c>
      <c r="Q88" s="76">
        <v>10</v>
      </c>
      <c r="R88" s="151">
        <v>4</v>
      </c>
      <c r="S88" s="76">
        <v>15</v>
      </c>
      <c r="T88" s="154">
        <v>2</v>
      </c>
      <c r="U88" s="75">
        <v>18</v>
      </c>
      <c r="V88" s="106"/>
    </row>
    <row r="89" spans="1:22" ht="12.75" hidden="1">
      <c r="A89" s="56" t="s">
        <v>8</v>
      </c>
      <c r="B89" s="32" t="s">
        <v>65</v>
      </c>
      <c r="C89" s="65" t="s">
        <v>49</v>
      </c>
      <c r="D89" s="101">
        <f t="shared" si="7"/>
        <v>1</v>
      </c>
      <c r="E89" s="77">
        <f t="shared" si="9"/>
        <v>81</v>
      </c>
      <c r="F89" s="154">
        <v>2</v>
      </c>
      <c r="G89" s="76">
        <v>12</v>
      </c>
      <c r="H89" s="154">
        <v>7</v>
      </c>
      <c r="I89" s="76">
        <v>12</v>
      </c>
      <c r="J89" s="154" t="s">
        <v>193</v>
      </c>
      <c r="K89" s="76"/>
      <c r="L89" s="154">
        <v>12</v>
      </c>
      <c r="M89" s="76">
        <v>7</v>
      </c>
      <c r="N89" s="154">
        <v>8</v>
      </c>
      <c r="O89" s="76">
        <v>11</v>
      </c>
      <c r="P89" s="154">
        <v>2</v>
      </c>
      <c r="Q89" s="76">
        <v>12</v>
      </c>
      <c r="R89" s="151">
        <v>7</v>
      </c>
      <c r="S89" s="76">
        <v>12</v>
      </c>
      <c r="T89" s="154">
        <v>4</v>
      </c>
      <c r="U89" s="75">
        <v>15</v>
      </c>
      <c r="V89" s="106"/>
    </row>
    <row r="90" spans="1:22" ht="12.75" hidden="1">
      <c r="A90" s="56" t="s">
        <v>9</v>
      </c>
      <c r="B90" s="32" t="s">
        <v>119</v>
      </c>
      <c r="C90" s="65" t="s">
        <v>15</v>
      </c>
      <c r="D90" s="101">
        <f t="shared" si="7"/>
        <v>1</v>
      </c>
      <c r="E90" s="77">
        <f t="shared" si="9"/>
        <v>43</v>
      </c>
      <c r="F90" s="154" t="s">
        <v>72</v>
      </c>
      <c r="G90" s="76"/>
      <c r="H90" s="151">
        <v>9</v>
      </c>
      <c r="I90" s="76">
        <v>10</v>
      </c>
      <c r="J90" s="154" t="s">
        <v>186</v>
      </c>
      <c r="K90" s="76"/>
      <c r="L90" s="154">
        <v>10</v>
      </c>
      <c r="M90" s="76">
        <v>9</v>
      </c>
      <c r="N90" s="154" t="s">
        <v>72</v>
      </c>
      <c r="O90" s="76"/>
      <c r="P90" s="154">
        <v>4</v>
      </c>
      <c r="Q90" s="76">
        <v>8</v>
      </c>
      <c r="R90" s="151" t="s">
        <v>72</v>
      </c>
      <c r="S90" s="76"/>
      <c r="T90" s="151">
        <v>3</v>
      </c>
      <c r="U90" s="82">
        <v>16</v>
      </c>
      <c r="V90" s="106"/>
    </row>
    <row r="91" spans="1:22" ht="12.75" hidden="1">
      <c r="A91" s="56" t="s">
        <v>10</v>
      </c>
      <c r="B91" s="32" t="s">
        <v>67</v>
      </c>
      <c r="C91" s="65" t="s">
        <v>59</v>
      </c>
      <c r="D91" s="101">
        <f t="shared" si="7"/>
        <v>1</v>
      </c>
      <c r="E91" s="77">
        <f t="shared" si="9"/>
        <v>30</v>
      </c>
      <c r="F91" s="154">
        <v>5</v>
      </c>
      <c r="G91" s="76">
        <v>7</v>
      </c>
      <c r="H91" s="151">
        <v>14</v>
      </c>
      <c r="I91" s="78">
        <v>5</v>
      </c>
      <c r="J91" s="153" t="s">
        <v>194</v>
      </c>
      <c r="K91" s="78"/>
      <c r="L91" s="153">
        <v>18</v>
      </c>
      <c r="M91" s="78">
        <v>1</v>
      </c>
      <c r="N91" s="153">
        <v>22</v>
      </c>
      <c r="O91" s="78"/>
      <c r="P91" s="154">
        <v>5</v>
      </c>
      <c r="Q91" s="78">
        <v>7</v>
      </c>
      <c r="R91" s="153">
        <v>22</v>
      </c>
      <c r="S91" s="78"/>
      <c r="T91" s="153">
        <v>9</v>
      </c>
      <c r="U91" s="79">
        <v>10</v>
      </c>
      <c r="V91" s="111"/>
    </row>
    <row r="92" spans="1:22" ht="12.75" hidden="1">
      <c r="A92" s="56" t="s">
        <v>11</v>
      </c>
      <c r="B92" s="32" t="s">
        <v>64</v>
      </c>
      <c r="C92" s="65" t="s">
        <v>59</v>
      </c>
      <c r="D92" s="101">
        <f t="shared" si="7"/>
        <v>1</v>
      </c>
      <c r="E92" s="77">
        <f t="shared" si="9"/>
        <v>30</v>
      </c>
      <c r="F92" s="154">
        <v>4</v>
      </c>
      <c r="G92" s="76">
        <v>8</v>
      </c>
      <c r="H92" s="151">
        <v>13</v>
      </c>
      <c r="I92" s="76">
        <v>6</v>
      </c>
      <c r="J92" s="154">
        <v>17</v>
      </c>
      <c r="K92" s="76">
        <v>2</v>
      </c>
      <c r="L92" s="154" t="s">
        <v>186</v>
      </c>
      <c r="M92" s="76"/>
      <c r="N92" s="154">
        <v>17</v>
      </c>
      <c r="O92" s="76">
        <v>2</v>
      </c>
      <c r="P92" s="154" t="s">
        <v>72</v>
      </c>
      <c r="Q92" s="76"/>
      <c r="R92" s="151" t="s">
        <v>72</v>
      </c>
      <c r="S92" s="76"/>
      <c r="T92" s="154">
        <v>7</v>
      </c>
      <c r="U92" s="75">
        <v>12</v>
      </c>
      <c r="V92" s="106"/>
    </row>
    <row r="93" spans="1:22" ht="12.75" hidden="1">
      <c r="A93" s="56" t="s">
        <v>12</v>
      </c>
      <c r="B93" s="32" t="s">
        <v>113</v>
      </c>
      <c r="C93" s="65" t="s">
        <v>59</v>
      </c>
      <c r="D93" s="101">
        <f t="shared" si="7"/>
        <v>1</v>
      </c>
      <c r="E93" s="77">
        <f t="shared" si="9"/>
        <v>28</v>
      </c>
      <c r="F93" s="154">
        <v>3</v>
      </c>
      <c r="G93" s="76">
        <v>10</v>
      </c>
      <c r="H93" s="151">
        <v>11</v>
      </c>
      <c r="I93" s="76">
        <v>8</v>
      </c>
      <c r="J93" s="154">
        <v>22</v>
      </c>
      <c r="K93" s="76"/>
      <c r="L93" s="154">
        <v>15</v>
      </c>
      <c r="M93" s="76">
        <v>4</v>
      </c>
      <c r="N93" s="154" t="s">
        <v>186</v>
      </c>
      <c r="O93" s="76"/>
      <c r="P93" s="154">
        <v>6</v>
      </c>
      <c r="Q93" s="76">
        <v>6</v>
      </c>
      <c r="R93" s="153">
        <v>23</v>
      </c>
      <c r="S93" s="76"/>
      <c r="T93" s="154" t="s">
        <v>72</v>
      </c>
      <c r="U93" s="75"/>
      <c r="V93" s="111"/>
    </row>
    <row r="94" spans="1:22" ht="12.75" hidden="1">
      <c r="A94" s="56" t="s">
        <v>13</v>
      </c>
      <c r="B94" s="31" t="s">
        <v>114</v>
      </c>
      <c r="C94" s="65" t="s">
        <v>177</v>
      </c>
      <c r="D94" s="101">
        <f t="shared" si="7"/>
        <v>1</v>
      </c>
      <c r="E94" s="77">
        <f t="shared" si="9"/>
        <v>14</v>
      </c>
      <c r="F94" s="154">
        <v>6</v>
      </c>
      <c r="G94" s="76">
        <v>6</v>
      </c>
      <c r="H94" s="151">
        <v>12</v>
      </c>
      <c r="I94" s="76">
        <v>7</v>
      </c>
      <c r="J94" s="154">
        <v>19</v>
      </c>
      <c r="K94" s="76">
        <v>1</v>
      </c>
      <c r="L94" s="154" t="s">
        <v>186</v>
      </c>
      <c r="M94" s="76"/>
      <c r="N94" s="154" t="s">
        <v>72</v>
      </c>
      <c r="O94" s="76"/>
      <c r="P94" s="154" t="s">
        <v>72</v>
      </c>
      <c r="Q94" s="76"/>
      <c r="R94" s="153" t="s">
        <v>72</v>
      </c>
      <c r="S94" s="76"/>
      <c r="T94" s="154" t="s">
        <v>72</v>
      </c>
      <c r="U94" s="75"/>
      <c r="V94" s="106"/>
    </row>
    <row r="95" spans="1:22" ht="12.75" hidden="1">
      <c r="A95" s="56" t="s">
        <v>14</v>
      </c>
      <c r="B95" s="31" t="s">
        <v>174</v>
      </c>
      <c r="C95" s="65" t="s">
        <v>16</v>
      </c>
      <c r="D95" s="101">
        <f t="shared" si="7"/>
        <v>1</v>
      </c>
      <c r="E95" s="77">
        <f t="shared" si="9"/>
        <v>9</v>
      </c>
      <c r="F95" s="154" t="s">
        <v>72</v>
      </c>
      <c r="G95" s="76"/>
      <c r="H95" s="151" t="s">
        <v>72</v>
      </c>
      <c r="I95" s="76"/>
      <c r="J95" s="154" t="s">
        <v>72</v>
      </c>
      <c r="K95" s="76"/>
      <c r="L95" s="154" t="s">
        <v>186</v>
      </c>
      <c r="M95" s="76"/>
      <c r="N95" s="154">
        <v>10</v>
      </c>
      <c r="O95" s="76">
        <v>9</v>
      </c>
      <c r="P95" s="154" t="s">
        <v>72</v>
      </c>
      <c r="Q95" s="76"/>
      <c r="R95" s="153" t="s">
        <v>72</v>
      </c>
      <c r="S95" s="76"/>
      <c r="T95" s="154" t="s">
        <v>72</v>
      </c>
      <c r="U95" s="75"/>
      <c r="V95" s="106"/>
    </row>
    <row r="96" spans="1:22" ht="12.75" hidden="1">
      <c r="A96" s="56" t="s">
        <v>35</v>
      </c>
      <c r="B96" s="31" t="s">
        <v>146</v>
      </c>
      <c r="C96" s="65" t="s">
        <v>0</v>
      </c>
      <c r="D96" s="101">
        <f t="shared" si="7"/>
        <v>1</v>
      </c>
      <c r="E96" s="77">
        <f t="shared" si="9"/>
        <v>1</v>
      </c>
      <c r="F96" s="154" t="s">
        <v>72</v>
      </c>
      <c r="G96" s="76"/>
      <c r="H96" s="151" t="s">
        <v>72</v>
      </c>
      <c r="I96" s="76"/>
      <c r="J96" s="154">
        <v>18</v>
      </c>
      <c r="K96" s="76">
        <v>1</v>
      </c>
      <c r="L96" s="154" t="s">
        <v>186</v>
      </c>
      <c r="M96" s="76"/>
      <c r="N96" s="154" t="s">
        <v>72</v>
      </c>
      <c r="O96" s="76"/>
      <c r="P96" s="154" t="s">
        <v>72</v>
      </c>
      <c r="Q96" s="76"/>
      <c r="R96" s="153" t="s">
        <v>72</v>
      </c>
      <c r="S96" s="76"/>
      <c r="T96" s="151" t="s">
        <v>72</v>
      </c>
      <c r="U96" s="82"/>
      <c r="V96" s="106"/>
    </row>
    <row r="97" spans="1:22" ht="12.75" hidden="1">
      <c r="A97" s="56"/>
      <c r="B97" s="31"/>
      <c r="C97" s="39"/>
      <c r="D97" s="101">
        <f t="shared" si="7"/>
        <v>0</v>
      </c>
      <c r="E97" s="48">
        <f t="shared" si="9"/>
        <v>0</v>
      </c>
      <c r="F97" s="154"/>
      <c r="G97" s="176"/>
      <c r="H97" s="151"/>
      <c r="I97" s="171"/>
      <c r="J97" s="153"/>
      <c r="K97" s="171"/>
      <c r="L97" s="153"/>
      <c r="M97" s="171"/>
      <c r="N97" s="153"/>
      <c r="O97" s="171"/>
      <c r="P97" s="153"/>
      <c r="Q97" s="171"/>
      <c r="R97" s="153"/>
      <c r="S97" s="171"/>
      <c r="T97" s="153"/>
      <c r="U97" s="172"/>
      <c r="V97" s="106"/>
    </row>
    <row r="98" spans="1:22" ht="37.5" customHeight="1">
      <c r="A98" s="1"/>
      <c r="B98" s="204" t="s">
        <v>157</v>
      </c>
      <c r="C98" s="205"/>
      <c r="D98" s="142">
        <f t="shared" si="7"/>
        <v>0</v>
      </c>
      <c r="E98" s="121" t="s">
        <v>161</v>
      </c>
      <c r="F98" s="152" t="s">
        <v>4</v>
      </c>
      <c r="G98" s="122" t="s">
        <v>5</v>
      </c>
      <c r="H98" s="152" t="s">
        <v>4</v>
      </c>
      <c r="I98" s="122" t="s">
        <v>5</v>
      </c>
      <c r="J98" s="152" t="s">
        <v>4</v>
      </c>
      <c r="K98" s="122" t="s">
        <v>5</v>
      </c>
      <c r="L98" s="152" t="s">
        <v>4</v>
      </c>
      <c r="M98" s="122" t="s">
        <v>5</v>
      </c>
      <c r="N98" s="152" t="s">
        <v>4</v>
      </c>
      <c r="O98" s="122" t="s">
        <v>5</v>
      </c>
      <c r="P98" s="152" t="s">
        <v>4</v>
      </c>
      <c r="Q98" s="122" t="s">
        <v>5</v>
      </c>
      <c r="R98" s="152" t="s">
        <v>4</v>
      </c>
      <c r="S98" s="122" t="s">
        <v>5</v>
      </c>
      <c r="T98" s="152" t="s">
        <v>4</v>
      </c>
      <c r="U98" s="123" t="s">
        <v>5</v>
      </c>
      <c r="V98" s="107">
        <f>X98+Y98</f>
        <v>0</v>
      </c>
    </row>
    <row r="99" spans="1:22" ht="12.75">
      <c r="A99" s="56" t="s">
        <v>6</v>
      </c>
      <c r="B99" s="126" t="s">
        <v>68</v>
      </c>
      <c r="C99" s="64" t="s">
        <v>15</v>
      </c>
      <c r="D99" s="101">
        <f t="shared" si="7"/>
        <v>1</v>
      </c>
      <c r="E99" s="80">
        <f>SUM(G99+I99+K99+M99+O99+Q99+S99+U99)</f>
        <v>37</v>
      </c>
      <c r="F99" s="151">
        <v>1</v>
      </c>
      <c r="G99" s="81">
        <v>11</v>
      </c>
      <c r="H99" s="151">
        <v>9</v>
      </c>
      <c r="I99" s="81">
        <v>8</v>
      </c>
      <c r="J99" s="157" t="s">
        <v>186</v>
      </c>
      <c r="K99" s="81"/>
      <c r="L99" s="151" t="s">
        <v>72</v>
      </c>
      <c r="M99" s="125"/>
      <c r="N99" s="151" t="s">
        <v>72</v>
      </c>
      <c r="O99" s="81"/>
      <c r="P99" s="151">
        <v>3</v>
      </c>
      <c r="Q99" s="81">
        <v>7</v>
      </c>
      <c r="R99" s="151" t="s">
        <v>72</v>
      </c>
      <c r="S99" s="81"/>
      <c r="T99" s="151">
        <v>1</v>
      </c>
      <c r="U99" s="82">
        <v>11</v>
      </c>
      <c r="V99" s="108"/>
    </row>
    <row r="100" spans="1:22" ht="12.75">
      <c r="A100" s="56" t="s">
        <v>7</v>
      </c>
      <c r="B100" s="42" t="s">
        <v>115</v>
      </c>
      <c r="C100" s="65" t="s">
        <v>177</v>
      </c>
      <c r="D100" s="101">
        <f t="shared" si="7"/>
        <v>1</v>
      </c>
      <c r="E100" s="80">
        <f>SUM(G100+I100+K100+M100+O100+Q100+S100+U100)</f>
        <v>18</v>
      </c>
      <c r="F100" s="154">
        <v>2</v>
      </c>
      <c r="G100" s="76">
        <v>9</v>
      </c>
      <c r="H100" s="154" t="s">
        <v>72</v>
      </c>
      <c r="I100" s="76"/>
      <c r="J100" s="154" t="s">
        <v>186</v>
      </c>
      <c r="K100" s="76"/>
      <c r="L100" s="154" t="s">
        <v>72</v>
      </c>
      <c r="M100" s="84"/>
      <c r="N100" s="154" t="s">
        <v>72</v>
      </c>
      <c r="O100" s="76"/>
      <c r="P100" s="154" t="s">
        <v>72</v>
      </c>
      <c r="Q100" s="76"/>
      <c r="R100" s="154" t="s">
        <v>72</v>
      </c>
      <c r="S100" s="76"/>
      <c r="T100" s="154">
        <v>2</v>
      </c>
      <c r="U100" s="75">
        <v>9</v>
      </c>
      <c r="V100" s="106"/>
    </row>
    <row r="101" spans="1:22" ht="12.75">
      <c r="A101" s="56" t="s">
        <v>8</v>
      </c>
      <c r="B101" s="42" t="s">
        <v>181</v>
      </c>
      <c r="C101" s="65" t="s">
        <v>177</v>
      </c>
      <c r="D101" s="101">
        <f aca="true" t="shared" si="10" ref="D101:D125">COUNTIF(F101:U101,"*)")</f>
        <v>1</v>
      </c>
      <c r="E101" s="80">
        <f>SUM(G101+I101+K101+M101+O101+Q101+S101+U101)</f>
        <v>14</v>
      </c>
      <c r="F101" s="154">
        <v>3</v>
      </c>
      <c r="G101" s="76">
        <v>7</v>
      </c>
      <c r="H101" s="154" t="s">
        <v>72</v>
      </c>
      <c r="I101" s="76"/>
      <c r="J101" s="154" t="s">
        <v>186</v>
      </c>
      <c r="K101" s="76"/>
      <c r="L101" s="154" t="s">
        <v>72</v>
      </c>
      <c r="M101" s="84"/>
      <c r="N101" s="154" t="s">
        <v>72</v>
      </c>
      <c r="O101" s="76"/>
      <c r="P101" s="154" t="s">
        <v>72</v>
      </c>
      <c r="Q101" s="76"/>
      <c r="R101" s="154" t="s">
        <v>72</v>
      </c>
      <c r="S101" s="76"/>
      <c r="T101" s="154">
        <v>3</v>
      </c>
      <c r="U101" s="75">
        <v>7</v>
      </c>
      <c r="V101" s="106"/>
    </row>
    <row r="102" spans="1:22" ht="12.75">
      <c r="A102" s="56"/>
      <c r="B102" s="130"/>
      <c r="C102" s="41"/>
      <c r="D102" s="145">
        <f t="shared" si="10"/>
        <v>0</v>
      </c>
      <c r="E102" s="131">
        <f>SUM(G102+I102+K102+M102+O102+Q102+S102+U102)</f>
        <v>0</v>
      </c>
      <c r="F102" s="155"/>
      <c r="G102" s="167"/>
      <c r="H102" s="155"/>
      <c r="I102" s="167"/>
      <c r="J102" s="155"/>
      <c r="K102" s="167"/>
      <c r="L102" s="155"/>
      <c r="M102" s="185"/>
      <c r="N102" s="155"/>
      <c r="O102" s="167"/>
      <c r="P102" s="155"/>
      <c r="Q102" s="167"/>
      <c r="R102" s="155"/>
      <c r="S102" s="167"/>
      <c r="T102" s="155"/>
      <c r="U102" s="169"/>
      <c r="V102" s="115"/>
    </row>
    <row r="103" spans="1:22" ht="36.75" customHeight="1">
      <c r="A103" s="28"/>
      <c r="B103" s="206" t="s">
        <v>158</v>
      </c>
      <c r="C103" s="207"/>
      <c r="D103" s="145">
        <f t="shared" si="10"/>
        <v>0</v>
      </c>
      <c r="E103" s="127" t="s">
        <v>161</v>
      </c>
      <c r="F103" s="158" t="s">
        <v>4</v>
      </c>
      <c r="G103" s="128" t="s">
        <v>5</v>
      </c>
      <c r="H103" s="158" t="s">
        <v>4</v>
      </c>
      <c r="I103" s="128" t="s">
        <v>5</v>
      </c>
      <c r="J103" s="158" t="s">
        <v>4</v>
      </c>
      <c r="K103" s="128" t="s">
        <v>5</v>
      </c>
      <c r="L103" s="158" t="s">
        <v>4</v>
      </c>
      <c r="M103" s="128" t="s">
        <v>5</v>
      </c>
      <c r="N103" s="158" t="s">
        <v>4</v>
      </c>
      <c r="O103" s="128" t="s">
        <v>5</v>
      </c>
      <c r="P103" s="158" t="s">
        <v>4</v>
      </c>
      <c r="Q103" s="128" t="s">
        <v>5</v>
      </c>
      <c r="R103" s="158" t="s">
        <v>4</v>
      </c>
      <c r="S103" s="128" t="s">
        <v>5</v>
      </c>
      <c r="T103" s="158" t="s">
        <v>4</v>
      </c>
      <c r="U103" s="129" t="s">
        <v>5</v>
      </c>
      <c r="V103" s="110"/>
    </row>
    <row r="104" spans="1:22" ht="12.75">
      <c r="A104" s="56" t="s">
        <v>6</v>
      </c>
      <c r="B104" s="126" t="s">
        <v>91</v>
      </c>
      <c r="C104" s="64" t="s">
        <v>59</v>
      </c>
      <c r="D104" s="101">
        <f t="shared" si="10"/>
        <v>1</v>
      </c>
      <c r="E104" s="80">
        <f>SUM(G104+I104+K104+M104+O104+Q104+S104+U104)</f>
        <v>90</v>
      </c>
      <c r="F104" s="151">
        <v>1</v>
      </c>
      <c r="G104" s="94">
        <v>14</v>
      </c>
      <c r="H104" s="151">
        <v>7</v>
      </c>
      <c r="I104" s="81">
        <v>12</v>
      </c>
      <c r="J104" s="151">
        <v>10</v>
      </c>
      <c r="K104" s="81">
        <v>9</v>
      </c>
      <c r="L104" s="151" t="s">
        <v>195</v>
      </c>
      <c r="M104" s="125">
        <v>4</v>
      </c>
      <c r="N104" s="151">
        <v>5</v>
      </c>
      <c r="O104" s="81">
        <v>14</v>
      </c>
      <c r="P104" s="151">
        <v>1</v>
      </c>
      <c r="Q104" s="81">
        <v>14</v>
      </c>
      <c r="R104" s="151">
        <v>14</v>
      </c>
      <c r="S104" s="81">
        <v>5</v>
      </c>
      <c r="T104" s="151">
        <v>2</v>
      </c>
      <c r="U104" s="82">
        <v>18</v>
      </c>
      <c r="V104" s="108">
        <v>4</v>
      </c>
    </row>
    <row r="105" spans="1:22" ht="12.75">
      <c r="A105" s="56" t="s">
        <v>7</v>
      </c>
      <c r="B105" s="42" t="s">
        <v>69</v>
      </c>
      <c r="C105" s="65" t="s">
        <v>59</v>
      </c>
      <c r="D105" s="101">
        <f t="shared" si="10"/>
        <v>1</v>
      </c>
      <c r="E105" s="77">
        <f aca="true" t="shared" si="11" ref="E105:E113">SUM(G105+I105+K105+M105+O105+Q105+S105+U105)</f>
        <v>70</v>
      </c>
      <c r="F105" s="154">
        <v>2</v>
      </c>
      <c r="G105" s="92">
        <v>12</v>
      </c>
      <c r="H105" s="154">
        <v>8</v>
      </c>
      <c r="I105" s="76">
        <v>11</v>
      </c>
      <c r="J105" s="154" t="s">
        <v>187</v>
      </c>
      <c r="K105" s="76"/>
      <c r="L105" s="154">
        <v>13</v>
      </c>
      <c r="M105" s="84">
        <v>6</v>
      </c>
      <c r="N105" s="151">
        <v>7</v>
      </c>
      <c r="O105" s="76">
        <v>12</v>
      </c>
      <c r="P105" s="154">
        <v>4</v>
      </c>
      <c r="Q105" s="76">
        <v>8</v>
      </c>
      <c r="R105" s="154">
        <v>13</v>
      </c>
      <c r="S105" s="76">
        <v>6</v>
      </c>
      <c r="T105" s="154">
        <v>4</v>
      </c>
      <c r="U105" s="75">
        <v>15</v>
      </c>
      <c r="V105" s="106">
        <v>6</v>
      </c>
    </row>
    <row r="106" spans="1:22" ht="12.75">
      <c r="A106" s="56" t="s">
        <v>8</v>
      </c>
      <c r="B106" s="42" t="s">
        <v>116</v>
      </c>
      <c r="C106" s="65" t="s">
        <v>59</v>
      </c>
      <c r="D106" s="101">
        <f t="shared" si="10"/>
        <v>1</v>
      </c>
      <c r="E106" s="77">
        <f t="shared" si="11"/>
        <v>66</v>
      </c>
      <c r="F106" s="154">
        <v>4</v>
      </c>
      <c r="G106" s="78">
        <v>8</v>
      </c>
      <c r="H106" s="154">
        <v>9</v>
      </c>
      <c r="I106" s="76">
        <v>10</v>
      </c>
      <c r="J106" s="154">
        <v>12</v>
      </c>
      <c r="K106" s="76">
        <v>7</v>
      </c>
      <c r="L106" s="154">
        <v>12</v>
      </c>
      <c r="M106" s="84">
        <v>7</v>
      </c>
      <c r="N106" s="154" t="s">
        <v>186</v>
      </c>
      <c r="O106" s="76"/>
      <c r="P106" s="154">
        <v>3</v>
      </c>
      <c r="Q106" s="76">
        <v>10</v>
      </c>
      <c r="R106" s="154">
        <v>11</v>
      </c>
      <c r="S106" s="76">
        <v>8</v>
      </c>
      <c r="T106" s="154">
        <v>3</v>
      </c>
      <c r="U106" s="75">
        <v>16</v>
      </c>
      <c r="V106" s="106"/>
    </row>
    <row r="107" spans="1:22" ht="12.75">
      <c r="A107" s="56" t="s">
        <v>9</v>
      </c>
      <c r="B107" s="42" t="s">
        <v>175</v>
      </c>
      <c r="C107" s="65" t="s">
        <v>177</v>
      </c>
      <c r="D107" s="101">
        <f t="shared" si="10"/>
        <v>1</v>
      </c>
      <c r="E107" s="77">
        <f t="shared" si="11"/>
        <v>42</v>
      </c>
      <c r="F107" s="154" t="s">
        <v>72</v>
      </c>
      <c r="G107" s="78"/>
      <c r="H107" s="154" t="s">
        <v>72</v>
      </c>
      <c r="I107" s="78"/>
      <c r="J107" s="154" t="s">
        <v>186</v>
      </c>
      <c r="K107" s="78"/>
      <c r="L107" s="154" t="s">
        <v>72</v>
      </c>
      <c r="M107" s="78"/>
      <c r="N107" s="154">
        <v>3</v>
      </c>
      <c r="O107" s="78">
        <v>16</v>
      </c>
      <c r="P107" s="154">
        <v>2</v>
      </c>
      <c r="Q107" s="78">
        <v>12</v>
      </c>
      <c r="R107" s="153" t="s">
        <v>72</v>
      </c>
      <c r="S107" s="78"/>
      <c r="T107" s="150">
        <v>5</v>
      </c>
      <c r="U107" s="92">
        <v>14</v>
      </c>
      <c r="V107" s="106"/>
    </row>
    <row r="108" spans="1:22" ht="12.75">
      <c r="A108" s="56" t="s">
        <v>10</v>
      </c>
      <c r="B108" s="42" t="s">
        <v>90</v>
      </c>
      <c r="C108" s="65" t="s">
        <v>177</v>
      </c>
      <c r="D108" s="101">
        <f t="shared" si="10"/>
        <v>1</v>
      </c>
      <c r="E108" s="77">
        <f t="shared" si="11"/>
        <v>38</v>
      </c>
      <c r="F108" s="154">
        <v>5</v>
      </c>
      <c r="G108" s="78">
        <v>7</v>
      </c>
      <c r="H108" s="154">
        <v>11</v>
      </c>
      <c r="I108" s="78">
        <v>8</v>
      </c>
      <c r="J108" s="154">
        <v>11</v>
      </c>
      <c r="K108" s="78">
        <v>8</v>
      </c>
      <c r="L108" s="154" t="s">
        <v>186</v>
      </c>
      <c r="M108" s="85"/>
      <c r="N108" s="151">
        <v>4</v>
      </c>
      <c r="O108" s="78">
        <v>15</v>
      </c>
      <c r="P108" s="154" t="s">
        <v>72</v>
      </c>
      <c r="Q108" s="78"/>
      <c r="R108" s="153" t="s">
        <v>72</v>
      </c>
      <c r="S108" s="78"/>
      <c r="T108" s="153" t="s">
        <v>72</v>
      </c>
      <c r="U108" s="79"/>
      <c r="V108" s="106"/>
    </row>
    <row r="109" spans="1:22" ht="12.75">
      <c r="A109" s="56" t="s">
        <v>11</v>
      </c>
      <c r="B109" s="42" t="s">
        <v>70</v>
      </c>
      <c r="C109" s="65" t="s">
        <v>177</v>
      </c>
      <c r="D109" s="101">
        <f t="shared" si="10"/>
        <v>1</v>
      </c>
      <c r="E109" s="77">
        <f t="shared" si="11"/>
        <v>38</v>
      </c>
      <c r="F109" s="154">
        <v>3</v>
      </c>
      <c r="G109" s="78">
        <v>10</v>
      </c>
      <c r="H109" s="154">
        <v>12</v>
      </c>
      <c r="I109" s="76">
        <v>7</v>
      </c>
      <c r="J109" s="154">
        <v>15</v>
      </c>
      <c r="K109" s="76">
        <v>4</v>
      </c>
      <c r="L109" s="154" t="s">
        <v>186</v>
      </c>
      <c r="M109" s="84"/>
      <c r="N109" s="154">
        <v>18</v>
      </c>
      <c r="O109" s="76">
        <v>1</v>
      </c>
      <c r="P109" s="154" t="s">
        <v>72</v>
      </c>
      <c r="Q109" s="76"/>
      <c r="R109" s="154">
        <v>15</v>
      </c>
      <c r="S109" s="76">
        <v>4</v>
      </c>
      <c r="T109" s="154">
        <v>7</v>
      </c>
      <c r="U109" s="75">
        <v>12</v>
      </c>
      <c r="V109" s="106"/>
    </row>
    <row r="110" spans="1:22" ht="12.75">
      <c r="A110" s="56" t="s">
        <v>12</v>
      </c>
      <c r="B110" s="42" t="s">
        <v>117</v>
      </c>
      <c r="C110" s="65" t="s">
        <v>59</v>
      </c>
      <c r="D110" s="101">
        <f t="shared" si="10"/>
        <v>1</v>
      </c>
      <c r="E110" s="77">
        <f t="shared" si="11"/>
        <v>37</v>
      </c>
      <c r="F110" s="154" t="s">
        <v>72</v>
      </c>
      <c r="G110" s="78"/>
      <c r="H110" s="154">
        <v>13</v>
      </c>
      <c r="I110" s="78">
        <v>6</v>
      </c>
      <c r="J110" s="154">
        <v>14</v>
      </c>
      <c r="K110" s="78">
        <v>5</v>
      </c>
      <c r="L110" s="154" t="s">
        <v>186</v>
      </c>
      <c r="M110" s="85"/>
      <c r="N110" s="151">
        <v>6</v>
      </c>
      <c r="O110" s="78">
        <v>13</v>
      </c>
      <c r="P110" s="154" t="s">
        <v>72</v>
      </c>
      <c r="Q110" s="78"/>
      <c r="R110" s="153" t="s">
        <v>72</v>
      </c>
      <c r="S110" s="78"/>
      <c r="T110" s="153">
        <v>6</v>
      </c>
      <c r="U110" s="79">
        <v>13</v>
      </c>
      <c r="V110" s="106"/>
    </row>
    <row r="111" spans="1:22" ht="12.75">
      <c r="A111" s="56" t="s">
        <v>13</v>
      </c>
      <c r="B111" s="42" t="s">
        <v>71</v>
      </c>
      <c r="C111" s="63" t="s">
        <v>15</v>
      </c>
      <c r="D111" s="101">
        <f t="shared" si="10"/>
        <v>1</v>
      </c>
      <c r="E111" s="77">
        <f t="shared" si="11"/>
        <v>28</v>
      </c>
      <c r="F111" s="154">
        <v>6</v>
      </c>
      <c r="G111" s="78">
        <v>6</v>
      </c>
      <c r="H111" s="154">
        <v>14</v>
      </c>
      <c r="I111" s="78">
        <v>5</v>
      </c>
      <c r="J111" s="154" t="s">
        <v>72</v>
      </c>
      <c r="K111" s="78"/>
      <c r="L111" s="154" t="s">
        <v>186</v>
      </c>
      <c r="M111" s="85"/>
      <c r="N111" s="153" t="s">
        <v>72</v>
      </c>
      <c r="O111" s="78"/>
      <c r="P111" s="153">
        <v>6</v>
      </c>
      <c r="Q111" s="78">
        <v>6</v>
      </c>
      <c r="R111" s="153" t="s">
        <v>72</v>
      </c>
      <c r="S111" s="78"/>
      <c r="T111" s="153">
        <v>8</v>
      </c>
      <c r="U111" s="79">
        <v>11</v>
      </c>
      <c r="V111" s="106"/>
    </row>
    <row r="112" spans="1:22" ht="12.75">
      <c r="A112" s="56" t="s">
        <v>14</v>
      </c>
      <c r="B112" s="32" t="s">
        <v>118</v>
      </c>
      <c r="C112" s="63" t="s">
        <v>15</v>
      </c>
      <c r="D112" s="101">
        <f t="shared" si="10"/>
        <v>1</v>
      </c>
      <c r="E112" s="77">
        <f t="shared" si="11"/>
        <v>17</v>
      </c>
      <c r="F112" s="154" t="s">
        <v>72</v>
      </c>
      <c r="G112" s="78"/>
      <c r="H112" s="154">
        <v>15</v>
      </c>
      <c r="I112" s="78">
        <v>4</v>
      </c>
      <c r="J112" s="154" t="s">
        <v>186</v>
      </c>
      <c r="K112" s="78"/>
      <c r="L112" s="154">
        <v>16</v>
      </c>
      <c r="M112" s="85">
        <v>3</v>
      </c>
      <c r="N112" s="154" t="s">
        <v>72</v>
      </c>
      <c r="O112" s="78"/>
      <c r="P112" s="153">
        <v>5</v>
      </c>
      <c r="Q112" s="78">
        <v>7</v>
      </c>
      <c r="R112" s="153">
        <v>16</v>
      </c>
      <c r="S112" s="78">
        <v>3</v>
      </c>
      <c r="T112" s="153" t="s">
        <v>72</v>
      </c>
      <c r="U112" s="79"/>
      <c r="V112" s="106"/>
    </row>
    <row r="113" spans="1:22" ht="12.75">
      <c r="A113" s="56"/>
      <c r="B113" s="201"/>
      <c r="C113" s="202"/>
      <c r="D113" s="141">
        <f t="shared" si="10"/>
        <v>0</v>
      </c>
      <c r="E113" s="50">
        <f t="shared" si="11"/>
        <v>0</v>
      </c>
      <c r="F113" s="155"/>
      <c r="G113" s="167"/>
      <c r="H113" s="155"/>
      <c r="I113" s="167"/>
      <c r="J113" s="155"/>
      <c r="K113" s="167"/>
      <c r="L113" s="155"/>
      <c r="M113" s="185"/>
      <c r="N113" s="155"/>
      <c r="O113" s="167"/>
      <c r="P113" s="155"/>
      <c r="Q113" s="167"/>
      <c r="R113" s="155"/>
      <c r="S113" s="167"/>
      <c r="T113" s="155"/>
      <c r="U113" s="169"/>
      <c r="V113" s="115"/>
    </row>
    <row r="114" spans="1:22" ht="37.5" customHeight="1" hidden="1">
      <c r="A114" s="1"/>
      <c r="B114" s="204" t="s">
        <v>159</v>
      </c>
      <c r="C114" s="205"/>
      <c r="D114" s="142">
        <f t="shared" si="10"/>
        <v>0</v>
      </c>
      <c r="E114" s="121" t="s">
        <v>161</v>
      </c>
      <c r="F114" s="156" t="s">
        <v>4</v>
      </c>
      <c r="G114" s="60" t="s">
        <v>5</v>
      </c>
      <c r="H114" s="156" t="s">
        <v>4</v>
      </c>
      <c r="I114" s="60" t="s">
        <v>5</v>
      </c>
      <c r="J114" s="156" t="s">
        <v>4</v>
      </c>
      <c r="K114" s="60" t="s">
        <v>5</v>
      </c>
      <c r="L114" s="156" t="s">
        <v>4</v>
      </c>
      <c r="M114" s="60" t="s">
        <v>5</v>
      </c>
      <c r="N114" s="156" t="s">
        <v>4</v>
      </c>
      <c r="O114" s="60" t="s">
        <v>5</v>
      </c>
      <c r="P114" s="156" t="s">
        <v>4</v>
      </c>
      <c r="Q114" s="60" t="s">
        <v>5</v>
      </c>
      <c r="R114" s="156" t="s">
        <v>4</v>
      </c>
      <c r="S114" s="60" t="s">
        <v>5</v>
      </c>
      <c r="T114" s="156" t="s">
        <v>4</v>
      </c>
      <c r="U114" s="61" t="s">
        <v>5</v>
      </c>
      <c r="V114" s="107">
        <f>X114+Y114</f>
        <v>0</v>
      </c>
    </row>
    <row r="115" spans="1:22" ht="12.75" hidden="1">
      <c r="A115" s="56" t="s">
        <v>6</v>
      </c>
      <c r="B115" s="46" t="s">
        <v>120</v>
      </c>
      <c r="C115" s="65" t="s">
        <v>59</v>
      </c>
      <c r="D115" s="102">
        <f t="shared" si="10"/>
        <v>1</v>
      </c>
      <c r="E115" s="80">
        <f>SUM(G115+I115+K115+M115+O115+Q115+S115)</f>
        <v>38</v>
      </c>
      <c r="F115" s="157" t="s">
        <v>72</v>
      </c>
      <c r="G115" s="70"/>
      <c r="H115" s="157" t="s">
        <v>186</v>
      </c>
      <c r="I115" s="70"/>
      <c r="J115" s="157">
        <v>3</v>
      </c>
      <c r="K115" s="70">
        <v>7</v>
      </c>
      <c r="L115" s="157" t="s">
        <v>72</v>
      </c>
      <c r="M115" s="70"/>
      <c r="N115" s="157">
        <v>3</v>
      </c>
      <c r="O115" s="70">
        <v>16</v>
      </c>
      <c r="P115" s="157">
        <v>2</v>
      </c>
      <c r="Q115" s="70">
        <v>8</v>
      </c>
      <c r="R115" s="157">
        <v>5</v>
      </c>
      <c r="S115" s="70">
        <v>7</v>
      </c>
      <c r="T115" s="157">
        <v>1</v>
      </c>
      <c r="U115" s="72">
        <v>10</v>
      </c>
      <c r="V115" s="105"/>
    </row>
    <row r="116" spans="1:22" ht="12.75" hidden="1">
      <c r="A116" s="56" t="s">
        <v>7</v>
      </c>
      <c r="B116" s="32" t="s">
        <v>182</v>
      </c>
      <c r="C116" s="63" t="s">
        <v>55</v>
      </c>
      <c r="D116" s="101">
        <f t="shared" si="10"/>
        <v>1</v>
      </c>
      <c r="E116" s="80">
        <f>SUM(G116+I116+K116+M116+O116+Q116+S116)</f>
        <v>0</v>
      </c>
      <c r="F116" s="154" t="s">
        <v>72</v>
      </c>
      <c r="G116" s="76"/>
      <c r="H116" s="151" t="s">
        <v>186</v>
      </c>
      <c r="I116" s="76"/>
      <c r="J116" s="154" t="s">
        <v>72</v>
      </c>
      <c r="K116" s="76"/>
      <c r="L116" s="154" t="s">
        <v>72</v>
      </c>
      <c r="M116" s="76"/>
      <c r="N116" s="154" t="s">
        <v>72</v>
      </c>
      <c r="O116" s="76"/>
      <c r="P116" s="154" t="s">
        <v>72</v>
      </c>
      <c r="Q116" s="76"/>
      <c r="R116" s="154" t="s">
        <v>72</v>
      </c>
      <c r="S116" s="76"/>
      <c r="T116" s="154">
        <v>2</v>
      </c>
      <c r="U116" s="75">
        <v>8</v>
      </c>
      <c r="V116" s="106"/>
    </row>
    <row r="117" spans="1:22" ht="12.75" hidden="1">
      <c r="A117" s="56"/>
      <c r="B117" s="130"/>
      <c r="C117" s="41"/>
      <c r="D117" s="145">
        <f t="shared" si="10"/>
        <v>0</v>
      </c>
      <c r="E117" s="131">
        <f>SUM(G117+I117+K117+M117+O117+Q117+S117)</f>
        <v>0</v>
      </c>
      <c r="F117" s="155"/>
      <c r="G117" s="167"/>
      <c r="H117" s="155"/>
      <c r="I117" s="167"/>
      <c r="J117" s="155"/>
      <c r="K117" s="167"/>
      <c r="L117" s="155"/>
      <c r="M117" s="167"/>
      <c r="N117" s="155"/>
      <c r="O117" s="167"/>
      <c r="P117" s="155"/>
      <c r="Q117" s="167"/>
      <c r="R117" s="155"/>
      <c r="S117" s="167"/>
      <c r="T117" s="155"/>
      <c r="U117" s="169"/>
      <c r="V117" s="115"/>
    </row>
    <row r="118" spans="1:22" ht="36.75" customHeight="1" hidden="1">
      <c r="A118" s="28"/>
      <c r="B118" s="206" t="s">
        <v>160</v>
      </c>
      <c r="C118" s="207"/>
      <c r="D118" s="145">
        <f t="shared" si="10"/>
        <v>0</v>
      </c>
      <c r="E118" s="127" t="s">
        <v>161</v>
      </c>
      <c r="F118" s="158" t="s">
        <v>4</v>
      </c>
      <c r="G118" s="128" t="s">
        <v>5</v>
      </c>
      <c r="H118" s="158" t="s">
        <v>4</v>
      </c>
      <c r="I118" s="128" t="s">
        <v>5</v>
      </c>
      <c r="J118" s="158" t="s">
        <v>4</v>
      </c>
      <c r="K118" s="128" t="s">
        <v>5</v>
      </c>
      <c r="L118" s="158" t="s">
        <v>4</v>
      </c>
      <c r="M118" s="128" t="s">
        <v>5</v>
      </c>
      <c r="N118" s="158" t="s">
        <v>4</v>
      </c>
      <c r="O118" s="128" t="s">
        <v>5</v>
      </c>
      <c r="P118" s="158" t="s">
        <v>4</v>
      </c>
      <c r="Q118" s="128" t="s">
        <v>5</v>
      </c>
      <c r="R118" s="158" t="s">
        <v>4</v>
      </c>
      <c r="S118" s="128" t="s">
        <v>5</v>
      </c>
      <c r="T118" s="158" t="s">
        <v>4</v>
      </c>
      <c r="U118" s="129" t="s">
        <v>5</v>
      </c>
      <c r="V118" s="110">
        <f>X118+Y118</f>
        <v>0</v>
      </c>
    </row>
    <row r="119" spans="1:22" ht="12.75" hidden="1">
      <c r="A119" s="56" t="s">
        <v>6</v>
      </c>
      <c r="B119" s="38" t="s">
        <v>121</v>
      </c>
      <c r="C119" s="64" t="s">
        <v>59</v>
      </c>
      <c r="D119" s="101">
        <f t="shared" si="10"/>
        <v>1</v>
      </c>
      <c r="E119" s="80">
        <f>SUM(G119+I119+K119+M119+O119+Q119+S119+U119)</f>
        <v>92</v>
      </c>
      <c r="F119" s="151" t="s">
        <v>72</v>
      </c>
      <c r="G119" s="94"/>
      <c r="H119" s="151" t="s">
        <v>186</v>
      </c>
      <c r="I119" s="94"/>
      <c r="J119" s="151">
        <v>1</v>
      </c>
      <c r="K119" s="81">
        <v>13</v>
      </c>
      <c r="L119" s="151">
        <v>2</v>
      </c>
      <c r="M119" s="81">
        <v>18</v>
      </c>
      <c r="N119" s="151">
        <v>1</v>
      </c>
      <c r="O119" s="81">
        <v>20</v>
      </c>
      <c r="P119" s="151">
        <v>1</v>
      </c>
      <c r="Q119" s="81">
        <v>10</v>
      </c>
      <c r="R119" s="151">
        <v>1</v>
      </c>
      <c r="S119" s="81">
        <v>20</v>
      </c>
      <c r="T119" s="151">
        <v>1</v>
      </c>
      <c r="U119" s="82">
        <v>11</v>
      </c>
      <c r="V119" s="108"/>
    </row>
    <row r="120" spans="1:22" ht="12.75" hidden="1">
      <c r="A120" s="56" t="s">
        <v>7</v>
      </c>
      <c r="B120" s="47" t="s">
        <v>122</v>
      </c>
      <c r="C120" s="65" t="s">
        <v>177</v>
      </c>
      <c r="D120" s="101">
        <f t="shared" si="10"/>
        <v>1</v>
      </c>
      <c r="E120" s="77">
        <f aca="true" t="shared" si="12" ref="E120:E125">SUM(G120+I120+K120+M120+O120+Q120+S120+U120)</f>
        <v>50</v>
      </c>
      <c r="F120" s="154" t="s">
        <v>72</v>
      </c>
      <c r="G120" s="73"/>
      <c r="H120" s="154" t="s">
        <v>186</v>
      </c>
      <c r="I120" s="73"/>
      <c r="J120" s="154">
        <v>2</v>
      </c>
      <c r="K120" s="76">
        <v>11</v>
      </c>
      <c r="L120" s="154">
        <v>12</v>
      </c>
      <c r="M120" s="76">
        <v>7</v>
      </c>
      <c r="N120" s="154">
        <v>9</v>
      </c>
      <c r="O120" s="76">
        <v>10</v>
      </c>
      <c r="P120" s="154">
        <v>2</v>
      </c>
      <c r="Q120" s="76">
        <v>8</v>
      </c>
      <c r="R120" s="154">
        <v>5</v>
      </c>
      <c r="S120" s="76">
        <v>14</v>
      </c>
      <c r="T120" s="154" t="s">
        <v>72</v>
      </c>
      <c r="U120" s="75"/>
      <c r="V120" s="106"/>
    </row>
    <row r="121" spans="1:22" ht="12.75" hidden="1">
      <c r="A121" s="56" t="s">
        <v>8</v>
      </c>
      <c r="B121" s="32" t="s">
        <v>123</v>
      </c>
      <c r="C121" s="63" t="s">
        <v>59</v>
      </c>
      <c r="D121" s="101">
        <f t="shared" si="10"/>
        <v>1</v>
      </c>
      <c r="E121" s="77">
        <f t="shared" si="12"/>
        <v>33</v>
      </c>
      <c r="F121" s="154" t="s">
        <v>72</v>
      </c>
      <c r="G121" s="73"/>
      <c r="H121" s="154" t="s">
        <v>186</v>
      </c>
      <c r="I121" s="73"/>
      <c r="J121" s="154">
        <v>3</v>
      </c>
      <c r="K121" s="76">
        <v>9</v>
      </c>
      <c r="L121" s="154" t="s">
        <v>72</v>
      </c>
      <c r="M121" s="76"/>
      <c r="N121" s="154">
        <v>12</v>
      </c>
      <c r="O121" s="76">
        <v>7</v>
      </c>
      <c r="P121" s="154" t="s">
        <v>72</v>
      </c>
      <c r="Q121" s="76"/>
      <c r="R121" s="154">
        <v>11</v>
      </c>
      <c r="S121" s="76">
        <v>8</v>
      </c>
      <c r="T121" s="154">
        <v>2</v>
      </c>
      <c r="U121" s="75">
        <v>9</v>
      </c>
      <c r="V121" s="106"/>
    </row>
    <row r="122" spans="1:22" ht="12.75" hidden="1">
      <c r="A122" s="56" t="s">
        <v>51</v>
      </c>
      <c r="B122" s="32" t="s">
        <v>176</v>
      </c>
      <c r="C122" s="65" t="s">
        <v>59</v>
      </c>
      <c r="D122" s="101">
        <f t="shared" si="10"/>
        <v>1</v>
      </c>
      <c r="E122" s="77">
        <f t="shared" si="12"/>
        <v>21</v>
      </c>
      <c r="F122" s="154" t="s">
        <v>72</v>
      </c>
      <c r="G122" s="73"/>
      <c r="H122" s="154" t="s">
        <v>186</v>
      </c>
      <c r="I122" s="75"/>
      <c r="J122" s="154" t="s">
        <v>72</v>
      </c>
      <c r="K122" s="76"/>
      <c r="L122" s="154" t="s">
        <v>72</v>
      </c>
      <c r="M122" s="76"/>
      <c r="N122" s="154">
        <v>5</v>
      </c>
      <c r="O122" s="76">
        <v>14</v>
      </c>
      <c r="P122" s="154" t="s">
        <v>72</v>
      </c>
      <c r="Q122" s="76"/>
      <c r="R122" s="154" t="s">
        <v>72</v>
      </c>
      <c r="S122" s="76"/>
      <c r="T122" s="154">
        <v>3</v>
      </c>
      <c r="U122" s="75">
        <v>7</v>
      </c>
      <c r="V122" s="106"/>
    </row>
    <row r="123" spans="1:22" ht="12.75" hidden="1">
      <c r="A123" s="56" t="s">
        <v>10</v>
      </c>
      <c r="B123" s="31" t="s">
        <v>73</v>
      </c>
      <c r="C123" s="63" t="s">
        <v>49</v>
      </c>
      <c r="D123" s="101">
        <f t="shared" si="10"/>
        <v>1</v>
      </c>
      <c r="E123" s="77">
        <f t="shared" si="12"/>
        <v>9</v>
      </c>
      <c r="F123" s="154" t="s">
        <v>72</v>
      </c>
      <c r="G123" s="73"/>
      <c r="H123" s="154">
        <v>4</v>
      </c>
      <c r="I123" s="75">
        <v>9</v>
      </c>
      <c r="J123" s="154" t="s">
        <v>186</v>
      </c>
      <c r="K123" s="76"/>
      <c r="L123" s="154" t="s">
        <v>72</v>
      </c>
      <c r="M123" s="78"/>
      <c r="N123" s="153" t="s">
        <v>72</v>
      </c>
      <c r="O123" s="78"/>
      <c r="P123" s="154" t="s">
        <v>72</v>
      </c>
      <c r="Q123" s="78"/>
      <c r="R123" s="153" t="s">
        <v>72</v>
      </c>
      <c r="S123" s="78"/>
      <c r="T123" s="153" t="s">
        <v>72</v>
      </c>
      <c r="U123" s="79"/>
      <c r="V123" s="106"/>
    </row>
    <row r="124" spans="1:22" ht="12.75" hidden="1">
      <c r="A124" s="56" t="s">
        <v>11</v>
      </c>
      <c r="B124" s="31" t="s">
        <v>124</v>
      </c>
      <c r="C124" s="63" t="s">
        <v>125</v>
      </c>
      <c r="D124" s="101">
        <f t="shared" si="10"/>
        <v>1</v>
      </c>
      <c r="E124" s="77">
        <f t="shared" si="12"/>
        <v>7</v>
      </c>
      <c r="F124" s="154" t="s">
        <v>72</v>
      </c>
      <c r="G124" s="73"/>
      <c r="H124" s="154" t="s">
        <v>186</v>
      </c>
      <c r="I124" s="75"/>
      <c r="J124" s="154">
        <v>4</v>
      </c>
      <c r="K124" s="76">
        <v>7</v>
      </c>
      <c r="L124" s="154" t="s">
        <v>72</v>
      </c>
      <c r="M124" s="78"/>
      <c r="N124" s="153" t="s">
        <v>72</v>
      </c>
      <c r="O124" s="78"/>
      <c r="P124" s="154" t="s">
        <v>72</v>
      </c>
      <c r="Q124" s="78"/>
      <c r="R124" s="153" t="s">
        <v>72</v>
      </c>
      <c r="S124" s="78"/>
      <c r="T124" s="153" t="s">
        <v>72</v>
      </c>
      <c r="U124" s="79"/>
      <c r="V124" s="106"/>
    </row>
    <row r="125" spans="1:22" ht="12.75" hidden="1">
      <c r="A125" s="56"/>
      <c r="B125" s="31"/>
      <c r="C125" s="35"/>
      <c r="D125" s="141">
        <f t="shared" si="10"/>
        <v>0</v>
      </c>
      <c r="E125" s="50">
        <f t="shared" si="12"/>
        <v>0</v>
      </c>
      <c r="F125" s="154"/>
      <c r="G125" s="178"/>
      <c r="H125" s="154"/>
      <c r="I125" s="187"/>
      <c r="J125" s="154"/>
      <c r="K125" s="176"/>
      <c r="L125" s="154"/>
      <c r="M125" s="171"/>
      <c r="N125" s="153"/>
      <c r="O125" s="171"/>
      <c r="P125" s="154"/>
      <c r="Q125" s="171"/>
      <c r="R125" s="153"/>
      <c r="S125" s="171"/>
      <c r="T125" s="155"/>
      <c r="U125" s="172"/>
      <c r="V125" s="115"/>
    </row>
    <row r="126" spans="1:22" ht="12.75" hidden="1">
      <c r="A126" s="1"/>
      <c r="B126" s="208" t="s">
        <v>34</v>
      </c>
      <c r="C126" s="209"/>
      <c r="D126" s="146"/>
      <c r="E126" s="132">
        <f>SUM(G126+I126+K126+M126+O126+Q126+S126+U126)</f>
        <v>3213</v>
      </c>
      <c r="F126" s="133"/>
      <c r="G126" s="133">
        <f>SUM(G9:G125)</f>
        <v>453</v>
      </c>
      <c r="H126" s="133"/>
      <c r="I126" s="133">
        <f>SUM(I9:I125)</f>
        <v>345</v>
      </c>
      <c r="J126" s="133"/>
      <c r="K126" s="133">
        <f>SUM(K9:K125)</f>
        <v>296</v>
      </c>
      <c r="L126" s="133"/>
      <c r="M126" s="133">
        <f>SUM(M9:M125)</f>
        <v>344</v>
      </c>
      <c r="N126" s="133"/>
      <c r="O126" s="133">
        <f>SUM(O9:O125)</f>
        <v>413</v>
      </c>
      <c r="P126" s="133"/>
      <c r="Q126" s="133">
        <f>SUM(Q9:Q125)</f>
        <v>404</v>
      </c>
      <c r="R126" s="133"/>
      <c r="S126" s="133">
        <f>SUM(S9:S125)</f>
        <v>341</v>
      </c>
      <c r="T126" s="133"/>
      <c r="U126" s="133">
        <f>SUM(U9:U125)</f>
        <v>617</v>
      </c>
      <c r="V126" s="134"/>
    </row>
    <row r="127" spans="1:22" ht="33.75" customHeight="1" hidden="1">
      <c r="A127" s="1"/>
      <c r="B127" s="204" t="s">
        <v>17</v>
      </c>
      <c r="C127" s="205"/>
      <c r="D127" s="146"/>
      <c r="E127" s="139"/>
      <c r="F127" s="164"/>
      <c r="G127" s="164"/>
      <c r="H127" s="164"/>
      <c r="I127" s="164"/>
      <c r="J127" s="164"/>
      <c r="K127" s="164"/>
      <c r="L127" s="164"/>
      <c r="M127" s="164"/>
      <c r="N127" s="164"/>
      <c r="O127" s="164"/>
      <c r="P127" s="164"/>
      <c r="Q127" s="164"/>
      <c r="R127" s="164"/>
      <c r="S127" s="164"/>
      <c r="T127" s="164"/>
      <c r="U127" s="164"/>
      <c r="V127" s="107"/>
    </row>
    <row r="128" spans="1:24" ht="12.75" hidden="1">
      <c r="A128" s="135"/>
      <c r="B128" s="136" t="s">
        <v>6</v>
      </c>
      <c r="C128" s="124" t="s">
        <v>59</v>
      </c>
      <c r="D128" s="104"/>
      <c r="E128" s="94">
        <f>SUM(G128+I128+K128+M128+O128+Q128+S128+U128+V128)</f>
        <v>1311</v>
      </c>
      <c r="F128" s="137"/>
      <c r="G128" s="137">
        <f aca="true" t="shared" si="13" ref="G128:G137">SUMIF($C$9:$U$125,C128,$G$9:$G$125)</f>
        <v>188</v>
      </c>
      <c r="H128" s="137"/>
      <c r="I128" s="137">
        <f aca="true" t="shared" si="14" ref="I128:I134">SUMIF($C$9:$U$125,C128,$I$9:$I$125)</f>
        <v>115</v>
      </c>
      <c r="J128" s="137"/>
      <c r="K128" s="137">
        <f aca="true" t="shared" si="15" ref="K128:K138">SUMIF($C$9:$U$125,C128,$K$9:$K$125)</f>
        <v>85</v>
      </c>
      <c r="L128" s="137"/>
      <c r="M128" s="137">
        <f aca="true" t="shared" si="16" ref="M128:M138">SUMIF($C$9:$U$125,C128,$M$9:$M$125)</f>
        <v>124</v>
      </c>
      <c r="N128" s="137"/>
      <c r="O128" s="137">
        <f aca="true" t="shared" si="17" ref="O128:O138">SUMIF($C$9:$U$125,C128,$O$9:$O$125)</f>
        <v>185</v>
      </c>
      <c r="P128" s="137"/>
      <c r="Q128" s="137">
        <f aca="true" t="shared" si="18" ref="Q128:Q138">SUMIF($C$9:$U$125,C128,$Q$9:$Q$125)</f>
        <v>148</v>
      </c>
      <c r="R128" s="137"/>
      <c r="S128" s="137">
        <f aca="true" t="shared" si="19" ref="S128:S138">SUMIF($C$9:$C$125,C128,$S$9:$S$125)</f>
        <v>149</v>
      </c>
      <c r="T128" s="137"/>
      <c r="U128" s="137">
        <f aca="true" t="shared" si="20" ref="U128:U138">SUMIF($C$9:$C$125,C128,$U$9:$U$125)</f>
        <v>294</v>
      </c>
      <c r="V128" s="138">
        <v>23</v>
      </c>
      <c r="X128" s="20"/>
    </row>
    <row r="129" spans="1:24" ht="12.75" hidden="1">
      <c r="A129" s="3"/>
      <c r="B129" s="93" t="s">
        <v>7</v>
      </c>
      <c r="C129" s="65" t="s">
        <v>177</v>
      </c>
      <c r="D129" s="104"/>
      <c r="E129" s="94">
        <f aca="true" t="shared" si="21" ref="E129:E138">SUM(G129+I129+K129+M129+O129+Q129+S129+U129+V129)</f>
        <v>609</v>
      </c>
      <c r="F129" s="95"/>
      <c r="G129" s="95">
        <f t="shared" si="13"/>
        <v>100</v>
      </c>
      <c r="H129" s="95"/>
      <c r="I129" s="95">
        <f t="shared" si="14"/>
        <v>70</v>
      </c>
      <c r="J129" s="95"/>
      <c r="K129" s="95">
        <f t="shared" si="15"/>
        <v>66</v>
      </c>
      <c r="L129" s="95"/>
      <c r="M129" s="95">
        <f t="shared" si="16"/>
        <v>45</v>
      </c>
      <c r="N129" s="95"/>
      <c r="O129" s="95">
        <f t="shared" si="17"/>
        <v>76</v>
      </c>
      <c r="P129" s="95"/>
      <c r="Q129" s="95">
        <f t="shared" si="18"/>
        <v>61</v>
      </c>
      <c r="R129" s="95"/>
      <c r="S129" s="95">
        <f t="shared" si="19"/>
        <v>66</v>
      </c>
      <c r="T129" s="95"/>
      <c r="U129" s="95">
        <f t="shared" si="20"/>
        <v>105</v>
      </c>
      <c r="V129" s="112">
        <v>20</v>
      </c>
      <c r="X129" s="20"/>
    </row>
    <row r="130" spans="1:24" ht="12.75" hidden="1">
      <c r="A130" s="3"/>
      <c r="B130" s="93" t="s">
        <v>8</v>
      </c>
      <c r="C130" s="65" t="s">
        <v>49</v>
      </c>
      <c r="D130" s="103"/>
      <c r="E130" s="94">
        <f t="shared" si="21"/>
        <v>505</v>
      </c>
      <c r="F130" s="95"/>
      <c r="G130" s="95">
        <f t="shared" si="13"/>
        <v>63</v>
      </c>
      <c r="H130" s="95"/>
      <c r="I130" s="95">
        <f t="shared" si="14"/>
        <v>86</v>
      </c>
      <c r="J130" s="95"/>
      <c r="K130" s="95">
        <f t="shared" si="15"/>
        <v>52</v>
      </c>
      <c r="L130" s="95"/>
      <c r="M130" s="95">
        <f t="shared" si="16"/>
        <v>67</v>
      </c>
      <c r="N130" s="95"/>
      <c r="O130" s="95">
        <f t="shared" si="17"/>
        <v>68</v>
      </c>
      <c r="P130" s="95"/>
      <c r="Q130" s="95">
        <f t="shared" si="18"/>
        <v>66</v>
      </c>
      <c r="R130" s="95"/>
      <c r="S130" s="95">
        <f t="shared" si="19"/>
        <v>61</v>
      </c>
      <c r="T130" s="95"/>
      <c r="U130" s="95">
        <f t="shared" si="20"/>
        <v>42</v>
      </c>
      <c r="V130" s="112"/>
      <c r="X130" s="20"/>
    </row>
    <row r="131" spans="1:24" ht="12.75" hidden="1">
      <c r="A131" s="3"/>
      <c r="B131" s="93" t="s">
        <v>9</v>
      </c>
      <c r="C131" s="65" t="s">
        <v>76</v>
      </c>
      <c r="D131" s="103"/>
      <c r="E131" s="94">
        <f t="shared" si="21"/>
        <v>335</v>
      </c>
      <c r="F131" s="95"/>
      <c r="G131" s="95">
        <f t="shared" si="13"/>
        <v>48</v>
      </c>
      <c r="H131" s="95"/>
      <c r="I131" s="95">
        <f t="shared" si="14"/>
        <v>34</v>
      </c>
      <c r="J131" s="95"/>
      <c r="K131" s="95">
        <f t="shared" si="15"/>
        <v>23</v>
      </c>
      <c r="L131" s="95"/>
      <c r="M131" s="95">
        <f t="shared" si="16"/>
        <v>44</v>
      </c>
      <c r="N131" s="95"/>
      <c r="O131" s="95">
        <f t="shared" si="17"/>
        <v>15</v>
      </c>
      <c r="P131" s="95"/>
      <c r="Q131" s="95">
        <f t="shared" si="18"/>
        <v>56</v>
      </c>
      <c r="R131" s="95"/>
      <c r="S131" s="95">
        <f t="shared" si="19"/>
        <v>41</v>
      </c>
      <c r="T131" s="95"/>
      <c r="U131" s="95">
        <f t="shared" si="20"/>
        <v>62</v>
      </c>
      <c r="V131" s="112">
        <f>SUMIF($C$9:$C$125,C131,$V$9:$V$125)</f>
        <v>12</v>
      </c>
      <c r="X131" s="20"/>
    </row>
    <row r="132" spans="1:24" ht="12.75" hidden="1">
      <c r="A132" s="3"/>
      <c r="B132" s="93" t="s">
        <v>10</v>
      </c>
      <c r="C132" s="63" t="s">
        <v>15</v>
      </c>
      <c r="D132" s="103"/>
      <c r="E132" s="94">
        <f t="shared" si="21"/>
        <v>194</v>
      </c>
      <c r="F132" s="95"/>
      <c r="G132" s="95">
        <f t="shared" si="13"/>
        <v>25</v>
      </c>
      <c r="H132" s="95"/>
      <c r="I132" s="95">
        <f t="shared" si="14"/>
        <v>40</v>
      </c>
      <c r="J132" s="95"/>
      <c r="K132" s="95">
        <f t="shared" si="15"/>
        <v>0</v>
      </c>
      <c r="L132" s="95"/>
      <c r="M132" s="95">
        <f t="shared" si="16"/>
        <v>28</v>
      </c>
      <c r="N132" s="95"/>
      <c r="O132" s="95">
        <f t="shared" si="17"/>
        <v>0</v>
      </c>
      <c r="P132" s="95"/>
      <c r="Q132" s="95">
        <f t="shared" si="18"/>
        <v>41</v>
      </c>
      <c r="R132" s="95"/>
      <c r="S132" s="95">
        <f t="shared" si="19"/>
        <v>4</v>
      </c>
      <c r="T132" s="95"/>
      <c r="U132" s="95">
        <f t="shared" si="20"/>
        <v>56</v>
      </c>
      <c r="V132" s="112">
        <f>SUMIF($C$9:$C$125,C132,$V$9:$V$125)</f>
        <v>0</v>
      </c>
      <c r="X132" s="20"/>
    </row>
    <row r="133" spans="1:24" ht="12.75" hidden="1">
      <c r="A133" s="3"/>
      <c r="B133" s="93" t="s">
        <v>11</v>
      </c>
      <c r="C133" s="65" t="s">
        <v>80</v>
      </c>
      <c r="D133" s="103"/>
      <c r="E133" s="94">
        <f t="shared" si="21"/>
        <v>151</v>
      </c>
      <c r="F133" s="95"/>
      <c r="G133" s="95">
        <f t="shared" si="13"/>
        <v>29</v>
      </c>
      <c r="H133" s="95"/>
      <c r="I133" s="95">
        <f t="shared" si="14"/>
        <v>0</v>
      </c>
      <c r="J133" s="95"/>
      <c r="K133" s="95">
        <f t="shared" si="15"/>
        <v>14</v>
      </c>
      <c r="L133" s="95"/>
      <c r="M133" s="95">
        <f t="shared" si="16"/>
        <v>16</v>
      </c>
      <c r="N133" s="95"/>
      <c r="O133" s="95">
        <f t="shared" si="17"/>
        <v>15</v>
      </c>
      <c r="P133" s="95"/>
      <c r="Q133" s="95">
        <f t="shared" si="18"/>
        <v>26</v>
      </c>
      <c r="R133" s="95"/>
      <c r="S133" s="95">
        <f t="shared" si="19"/>
        <v>20</v>
      </c>
      <c r="T133" s="95"/>
      <c r="U133" s="95">
        <f t="shared" si="20"/>
        <v>31</v>
      </c>
      <c r="V133" s="112"/>
      <c r="X133" s="20"/>
    </row>
    <row r="134" spans="1:24" ht="12.75" hidden="1">
      <c r="A134" s="3"/>
      <c r="B134" s="93" t="s">
        <v>12</v>
      </c>
      <c r="C134" s="65" t="s">
        <v>165</v>
      </c>
      <c r="D134" s="104"/>
      <c r="E134" s="94">
        <f t="shared" si="21"/>
        <v>83</v>
      </c>
      <c r="F134" s="95"/>
      <c r="G134" s="95">
        <f t="shared" si="13"/>
        <v>0</v>
      </c>
      <c r="H134" s="95"/>
      <c r="I134" s="95">
        <f t="shared" si="14"/>
        <v>0</v>
      </c>
      <c r="J134" s="95"/>
      <c r="K134" s="95">
        <f t="shared" si="15"/>
        <v>0</v>
      </c>
      <c r="L134" s="95"/>
      <c r="M134" s="95">
        <f t="shared" si="16"/>
        <v>20</v>
      </c>
      <c r="N134" s="95"/>
      <c r="O134" s="95">
        <f t="shared" si="17"/>
        <v>38</v>
      </c>
      <c r="P134" s="95"/>
      <c r="Q134" s="95">
        <f t="shared" si="18"/>
        <v>6</v>
      </c>
      <c r="R134" s="95"/>
      <c r="S134" s="95">
        <f t="shared" si="19"/>
        <v>0</v>
      </c>
      <c r="T134" s="95"/>
      <c r="U134" s="95">
        <f t="shared" si="20"/>
        <v>19</v>
      </c>
      <c r="V134" s="112"/>
      <c r="X134" s="20"/>
    </row>
    <row r="135" spans="1:24" ht="12.75" hidden="1">
      <c r="A135" s="3"/>
      <c r="B135" s="93" t="s">
        <v>13</v>
      </c>
      <c r="C135" s="64" t="s">
        <v>0</v>
      </c>
      <c r="D135" s="103"/>
      <c r="E135" s="94">
        <f t="shared" si="21"/>
        <v>49</v>
      </c>
      <c r="F135" s="95"/>
      <c r="G135" s="95">
        <f t="shared" si="13"/>
        <v>0</v>
      </c>
      <c r="H135" s="95"/>
      <c r="I135" s="95"/>
      <c r="J135" s="95"/>
      <c r="K135" s="95">
        <f t="shared" si="15"/>
        <v>49</v>
      </c>
      <c r="L135" s="95"/>
      <c r="M135" s="95">
        <f t="shared" si="16"/>
        <v>0</v>
      </c>
      <c r="N135" s="95"/>
      <c r="O135" s="95">
        <f t="shared" si="17"/>
        <v>0</v>
      </c>
      <c r="P135" s="95"/>
      <c r="Q135" s="95">
        <f t="shared" si="18"/>
        <v>0</v>
      </c>
      <c r="R135" s="95"/>
      <c r="S135" s="95">
        <f t="shared" si="19"/>
        <v>0</v>
      </c>
      <c r="T135" s="95"/>
      <c r="U135" s="95">
        <f t="shared" si="20"/>
        <v>0</v>
      </c>
      <c r="V135" s="112"/>
      <c r="X135" s="20"/>
    </row>
    <row r="136" spans="1:24" ht="12.75" hidden="1">
      <c r="A136" s="3"/>
      <c r="B136" s="93" t="s">
        <v>14</v>
      </c>
      <c r="C136" s="63" t="s">
        <v>55</v>
      </c>
      <c r="D136" s="103"/>
      <c r="E136" s="94">
        <f t="shared" si="21"/>
        <v>15</v>
      </c>
      <c r="F136" s="95"/>
      <c r="G136" s="95">
        <f t="shared" si="13"/>
        <v>0</v>
      </c>
      <c r="H136" s="95"/>
      <c r="I136" s="95">
        <f>SUMIF($C$9:$U$125,C136,$I$9:$I$125)</f>
        <v>0</v>
      </c>
      <c r="J136" s="95"/>
      <c r="K136" s="95">
        <f t="shared" si="15"/>
        <v>0</v>
      </c>
      <c r="L136" s="95"/>
      <c r="M136" s="95">
        <f t="shared" si="16"/>
        <v>0</v>
      </c>
      <c r="N136" s="95"/>
      <c r="O136" s="95">
        <f t="shared" si="17"/>
        <v>7</v>
      </c>
      <c r="P136" s="95"/>
      <c r="Q136" s="95">
        <f t="shared" si="18"/>
        <v>0</v>
      </c>
      <c r="R136" s="95"/>
      <c r="S136" s="95">
        <f t="shared" si="19"/>
        <v>0</v>
      </c>
      <c r="T136" s="95"/>
      <c r="U136" s="95">
        <f t="shared" si="20"/>
        <v>8</v>
      </c>
      <c r="V136" s="112"/>
      <c r="X136" s="20"/>
    </row>
    <row r="137" spans="1:24" ht="12.75" hidden="1">
      <c r="A137" s="5"/>
      <c r="B137" s="93" t="s">
        <v>35</v>
      </c>
      <c r="C137" s="63" t="s">
        <v>16</v>
      </c>
      <c r="D137" s="103"/>
      <c r="E137" s="94">
        <f t="shared" si="21"/>
        <v>9</v>
      </c>
      <c r="F137" s="95"/>
      <c r="G137" s="95">
        <f t="shared" si="13"/>
        <v>0</v>
      </c>
      <c r="H137" s="95"/>
      <c r="I137" s="95">
        <f>SUMIF($C$9:$U$125,C137,$I$9:$I$125)</f>
        <v>0</v>
      </c>
      <c r="J137" s="95"/>
      <c r="K137" s="95">
        <f t="shared" si="15"/>
        <v>0</v>
      </c>
      <c r="L137" s="95"/>
      <c r="M137" s="95">
        <f t="shared" si="16"/>
        <v>0</v>
      </c>
      <c r="N137" s="95"/>
      <c r="O137" s="95">
        <f t="shared" si="17"/>
        <v>9</v>
      </c>
      <c r="P137" s="95"/>
      <c r="Q137" s="95">
        <f t="shared" si="18"/>
        <v>0</v>
      </c>
      <c r="R137" s="95"/>
      <c r="S137" s="95">
        <f t="shared" si="19"/>
        <v>0</v>
      </c>
      <c r="T137" s="95"/>
      <c r="U137" s="95">
        <f t="shared" si="20"/>
        <v>0</v>
      </c>
      <c r="V137" s="112">
        <f>SUMIF($C$9:$C$125,C137,$V$9:$V$125)</f>
        <v>0</v>
      </c>
      <c r="X137" s="20"/>
    </row>
    <row r="138" spans="1:24" ht="12.75" hidden="1">
      <c r="A138" s="195"/>
      <c r="B138" s="113" t="s">
        <v>39</v>
      </c>
      <c r="C138" s="114" t="s">
        <v>125</v>
      </c>
      <c r="D138" s="196"/>
      <c r="E138" s="197">
        <f t="shared" si="21"/>
        <v>7</v>
      </c>
      <c r="F138" s="96"/>
      <c r="G138" s="96"/>
      <c r="H138" s="96"/>
      <c r="I138" s="96">
        <f>SUMIF($C$9:$U$125,C138,$I$9:$I$125)</f>
        <v>0</v>
      </c>
      <c r="J138" s="96"/>
      <c r="K138" s="96">
        <f t="shared" si="15"/>
        <v>7</v>
      </c>
      <c r="L138" s="96"/>
      <c r="M138" s="96">
        <f t="shared" si="16"/>
        <v>0</v>
      </c>
      <c r="N138" s="96"/>
      <c r="O138" s="96">
        <f t="shared" si="17"/>
        <v>0</v>
      </c>
      <c r="P138" s="96"/>
      <c r="Q138" s="96">
        <f t="shared" si="18"/>
        <v>0</v>
      </c>
      <c r="R138" s="96"/>
      <c r="S138" s="96">
        <f t="shared" si="19"/>
        <v>0</v>
      </c>
      <c r="T138" s="96"/>
      <c r="U138" s="96">
        <f t="shared" si="20"/>
        <v>0</v>
      </c>
      <c r="V138" s="140">
        <f>SUMIF($C$9:$C$125,C138,$V$9:$V$125)</f>
        <v>0</v>
      </c>
      <c r="X138" s="20"/>
    </row>
    <row r="139" spans="1:24" ht="12.75" hidden="1">
      <c r="A139" s="4"/>
      <c r="B139" s="97"/>
      <c r="C139" s="98"/>
      <c r="D139" s="193"/>
      <c r="E139" s="194">
        <f>SUM(E128:E138)</f>
        <v>3268</v>
      </c>
      <c r="F139" s="99"/>
      <c r="G139" s="100">
        <f>SUM(G128:G138)</f>
        <v>453</v>
      </c>
      <c r="H139" s="100"/>
      <c r="I139" s="100">
        <f>SUM(I128:I138)</f>
        <v>345</v>
      </c>
      <c r="J139" s="100"/>
      <c r="K139" s="100">
        <f>SUM(K128:K138)</f>
        <v>296</v>
      </c>
      <c r="L139" s="100"/>
      <c r="M139" s="100">
        <f>SUM(M128:M138)</f>
        <v>344</v>
      </c>
      <c r="N139" s="100"/>
      <c r="O139" s="100">
        <f>SUM(O128:O138)</f>
        <v>413</v>
      </c>
      <c r="P139" s="100"/>
      <c r="Q139" s="100">
        <f>SUM(Q128:Q136)</f>
        <v>404</v>
      </c>
      <c r="R139" s="100"/>
      <c r="S139" s="100">
        <f>SUM(S128:S136)</f>
        <v>341</v>
      </c>
      <c r="T139" s="100"/>
      <c r="U139" s="100">
        <f>SUM(U128:U138)</f>
        <v>617</v>
      </c>
      <c r="V139" s="26">
        <f>SUM(V128:V138)</f>
        <v>55</v>
      </c>
      <c r="X139" s="21"/>
    </row>
    <row r="140" spans="2:3" ht="12.75" hidden="1">
      <c r="B140" s="27"/>
      <c r="C140" s="27"/>
    </row>
  </sheetData>
  <sheetProtection/>
  <mergeCells count="69">
    <mergeCell ref="D1:D8"/>
    <mergeCell ref="F1:G1"/>
    <mergeCell ref="H1:I1"/>
    <mergeCell ref="J1:K1"/>
    <mergeCell ref="L1:M1"/>
    <mergeCell ref="N1:O1"/>
    <mergeCell ref="N2:O2"/>
    <mergeCell ref="F4:G4"/>
    <mergeCell ref="H4:I4"/>
    <mergeCell ref="J4:K4"/>
    <mergeCell ref="P1:Q1"/>
    <mergeCell ref="R1:S1"/>
    <mergeCell ref="T1:U1"/>
    <mergeCell ref="V1:V8"/>
    <mergeCell ref="A2:A7"/>
    <mergeCell ref="B2:C7"/>
    <mergeCell ref="F2:G2"/>
    <mergeCell ref="H2:I2"/>
    <mergeCell ref="J2:K2"/>
    <mergeCell ref="L2:M2"/>
    <mergeCell ref="P2:Q2"/>
    <mergeCell ref="R2:S2"/>
    <mergeCell ref="F3:G3"/>
    <mergeCell ref="H3:I3"/>
    <mergeCell ref="J3:K3"/>
    <mergeCell ref="L3:M3"/>
    <mergeCell ref="N3:O3"/>
    <mergeCell ref="P3:Q3"/>
    <mergeCell ref="R3:S3"/>
    <mergeCell ref="L4:M4"/>
    <mergeCell ref="N4:O4"/>
    <mergeCell ref="P4:Q4"/>
    <mergeCell ref="R4:S4"/>
    <mergeCell ref="F5:G5"/>
    <mergeCell ref="H5:I5"/>
    <mergeCell ref="J5:K5"/>
    <mergeCell ref="L5:M5"/>
    <mergeCell ref="N5:O5"/>
    <mergeCell ref="P5:Q5"/>
    <mergeCell ref="N7:O7"/>
    <mergeCell ref="P7:Q7"/>
    <mergeCell ref="R5:S5"/>
    <mergeCell ref="F6:G6"/>
    <mergeCell ref="H6:I6"/>
    <mergeCell ref="J6:K6"/>
    <mergeCell ref="L6:M6"/>
    <mergeCell ref="N6:O6"/>
    <mergeCell ref="P6:Q6"/>
    <mergeCell ref="R6:S6"/>
    <mergeCell ref="R7:S7"/>
    <mergeCell ref="T7:U7"/>
    <mergeCell ref="B8:C8"/>
    <mergeCell ref="B15:C15"/>
    <mergeCell ref="B30:C30"/>
    <mergeCell ref="B37:C37"/>
    <mergeCell ref="F7:G7"/>
    <mergeCell ref="H7:I7"/>
    <mergeCell ref="J7:K7"/>
    <mergeCell ref="L7:M7"/>
    <mergeCell ref="B114:C114"/>
    <mergeCell ref="B118:C118"/>
    <mergeCell ref="B126:C126"/>
    <mergeCell ref="B127:C127"/>
    <mergeCell ref="B62:C62"/>
    <mergeCell ref="B68:C68"/>
    <mergeCell ref="B81:C81"/>
    <mergeCell ref="B86:C86"/>
    <mergeCell ref="B98:C98"/>
    <mergeCell ref="B103:C103"/>
  </mergeCells>
  <printOptions horizontalCentered="1"/>
  <pageMargins left="0.39" right="0.39" top="0.79" bottom="0.79" header="0.51" footer="0.51"/>
  <pageSetup orientation="landscape" paperSize="9" scale="90" r:id="rId1"/>
  <rowBreaks count="4" manualBreakCount="4">
    <brk id="80" max="255" man="1"/>
    <brk id="97" max="255" man="1"/>
    <brk id="113" max="255" man="1"/>
    <brk id="125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7"/>
  <dimension ref="A1:X140"/>
  <sheetViews>
    <sheetView showZeros="0" zoomScalePageLayoutView="0" workbookViewId="0" topLeftCell="A1">
      <pane ySplit="8" topLeftCell="A9" activePane="bottomLeft" state="frozen"/>
      <selection pane="topLeft" activeCell="A1" sqref="A1"/>
      <selection pane="bottomLeft" activeCell="C147" sqref="C147"/>
    </sheetView>
  </sheetViews>
  <sheetFormatPr defaultColWidth="11.421875" defaultRowHeight="12.75"/>
  <cols>
    <col min="1" max="1" width="3.28125" style="0" customWidth="1"/>
    <col min="2" max="2" width="20.421875" style="0" customWidth="1"/>
    <col min="3" max="3" width="38.00390625" style="0" customWidth="1"/>
    <col min="4" max="4" width="2.421875" style="147" customWidth="1"/>
    <col min="5" max="5" width="4.7109375" style="0" customWidth="1"/>
    <col min="6" max="21" width="3.8515625" style="147" customWidth="1"/>
    <col min="22" max="22" width="3.421875" style="0" customWidth="1"/>
    <col min="23" max="23" width="0" style="0" hidden="1" customWidth="1"/>
    <col min="24" max="24" width="7.421875" style="0" customWidth="1"/>
    <col min="25" max="25" width="5.28125" style="0" customWidth="1"/>
    <col min="26" max="26" width="4.7109375" style="0" customWidth="1"/>
  </cols>
  <sheetData>
    <row r="1" spans="1:22" ht="87" customHeight="1">
      <c r="A1" s="54"/>
      <c r="B1" s="55" t="s">
        <v>1</v>
      </c>
      <c r="C1" s="55" t="s">
        <v>2</v>
      </c>
      <c r="D1" s="229" t="s">
        <v>36</v>
      </c>
      <c r="E1" s="30"/>
      <c r="F1" s="236" t="s">
        <v>93</v>
      </c>
      <c r="G1" s="233"/>
      <c r="H1" s="227" t="s">
        <v>147</v>
      </c>
      <c r="I1" s="228"/>
      <c r="J1" s="236" t="s">
        <v>97</v>
      </c>
      <c r="K1" s="233"/>
      <c r="L1" s="227" t="s">
        <v>148</v>
      </c>
      <c r="M1" s="228"/>
      <c r="N1" s="236" t="s">
        <v>98</v>
      </c>
      <c r="O1" s="233"/>
      <c r="P1" s="236" t="s">
        <v>99</v>
      </c>
      <c r="Q1" s="233"/>
      <c r="R1" s="232" t="s">
        <v>100</v>
      </c>
      <c r="S1" s="233"/>
      <c r="T1" s="236" t="s">
        <v>101</v>
      </c>
      <c r="U1" s="233"/>
      <c r="V1" s="222" t="s">
        <v>37</v>
      </c>
    </row>
    <row r="2" spans="1:22" ht="12.75" customHeight="1">
      <c r="A2" s="243"/>
      <c r="B2" s="237" t="s">
        <v>162</v>
      </c>
      <c r="C2" s="238"/>
      <c r="D2" s="230"/>
      <c r="E2" s="51">
        <v>9</v>
      </c>
      <c r="F2" s="216"/>
      <c r="G2" s="217"/>
      <c r="H2" s="216"/>
      <c r="I2" s="217"/>
      <c r="J2" s="214"/>
      <c r="K2" s="215"/>
      <c r="L2" s="214"/>
      <c r="M2" s="215"/>
      <c r="N2" s="214"/>
      <c r="O2" s="215"/>
      <c r="P2" s="214"/>
      <c r="Q2" s="215"/>
      <c r="R2" s="216"/>
      <c r="S2" s="217"/>
      <c r="T2" s="165"/>
      <c r="U2" s="165"/>
      <c r="V2" s="223"/>
    </row>
    <row r="3" spans="1:22" ht="12.75" customHeight="1">
      <c r="A3" s="244"/>
      <c r="B3" s="239"/>
      <c r="C3" s="240"/>
      <c r="D3" s="230"/>
      <c r="E3" s="52">
        <v>11</v>
      </c>
      <c r="F3" s="220"/>
      <c r="G3" s="221"/>
      <c r="H3" s="216"/>
      <c r="I3" s="217"/>
      <c r="J3" s="214"/>
      <c r="K3" s="215"/>
      <c r="L3" s="214"/>
      <c r="M3" s="215"/>
      <c r="N3" s="214"/>
      <c r="O3" s="215"/>
      <c r="P3" s="214"/>
      <c r="Q3" s="215"/>
      <c r="R3" s="216"/>
      <c r="S3" s="217"/>
      <c r="T3" s="166"/>
      <c r="U3" s="166"/>
      <c r="V3" s="223"/>
    </row>
    <row r="4" spans="1:22" ht="12.75" customHeight="1">
      <c r="A4" s="244"/>
      <c r="B4" s="239"/>
      <c r="C4" s="240"/>
      <c r="D4" s="231"/>
      <c r="E4" s="52">
        <v>13</v>
      </c>
      <c r="F4" s="216"/>
      <c r="G4" s="217"/>
      <c r="H4" s="216"/>
      <c r="I4" s="217"/>
      <c r="J4" s="214"/>
      <c r="K4" s="215"/>
      <c r="L4" s="214"/>
      <c r="M4" s="215"/>
      <c r="N4" s="214"/>
      <c r="O4" s="215"/>
      <c r="P4" s="214"/>
      <c r="Q4" s="215"/>
      <c r="R4" s="216"/>
      <c r="S4" s="217"/>
      <c r="T4" s="166"/>
      <c r="U4" s="166"/>
      <c r="V4" s="223"/>
    </row>
    <row r="5" spans="1:22" ht="12.75" customHeight="1">
      <c r="A5" s="244"/>
      <c r="B5" s="239"/>
      <c r="C5" s="240"/>
      <c r="D5" s="231"/>
      <c r="E5" s="52">
        <v>15</v>
      </c>
      <c r="F5" s="220"/>
      <c r="G5" s="221"/>
      <c r="H5" s="216"/>
      <c r="I5" s="217"/>
      <c r="J5" s="214"/>
      <c r="K5" s="215"/>
      <c r="L5" s="214"/>
      <c r="M5" s="215"/>
      <c r="N5" s="214"/>
      <c r="O5" s="215"/>
      <c r="P5" s="214"/>
      <c r="Q5" s="215"/>
      <c r="R5" s="216"/>
      <c r="S5" s="217"/>
      <c r="T5" s="166"/>
      <c r="U5" s="166"/>
      <c r="V5" s="223"/>
    </row>
    <row r="6" spans="1:22" ht="12.75" customHeight="1">
      <c r="A6" s="244"/>
      <c r="B6" s="239"/>
      <c r="C6" s="240"/>
      <c r="D6" s="231"/>
      <c r="E6" s="52">
        <v>17</v>
      </c>
      <c r="F6" s="220"/>
      <c r="G6" s="221"/>
      <c r="H6" s="216"/>
      <c r="I6" s="217"/>
      <c r="J6" s="234"/>
      <c r="K6" s="235"/>
      <c r="L6" s="234"/>
      <c r="M6" s="235"/>
      <c r="N6" s="218" t="s">
        <v>95</v>
      </c>
      <c r="O6" s="219"/>
      <c r="P6" s="214"/>
      <c r="Q6" s="215"/>
      <c r="R6" s="216"/>
      <c r="S6" s="217"/>
      <c r="T6" s="166"/>
      <c r="U6" s="166"/>
      <c r="V6" s="223"/>
    </row>
    <row r="7" spans="1:22" ht="12.75" customHeight="1">
      <c r="A7" s="245"/>
      <c r="B7" s="241"/>
      <c r="C7" s="242"/>
      <c r="D7" s="231"/>
      <c r="E7" s="53" t="s">
        <v>3</v>
      </c>
      <c r="F7" s="225"/>
      <c r="G7" s="226"/>
      <c r="H7" s="216"/>
      <c r="I7" s="217"/>
      <c r="J7" s="218" t="s">
        <v>94</v>
      </c>
      <c r="K7" s="219"/>
      <c r="L7" s="234"/>
      <c r="M7" s="235"/>
      <c r="N7" s="218" t="s">
        <v>96</v>
      </c>
      <c r="O7" s="219"/>
      <c r="P7" s="214"/>
      <c r="Q7" s="215"/>
      <c r="R7" s="214"/>
      <c r="S7" s="215"/>
      <c r="T7" s="214"/>
      <c r="U7" s="215"/>
      <c r="V7" s="223"/>
    </row>
    <row r="8" spans="1:22" ht="37.5" customHeight="1" hidden="1">
      <c r="A8" s="13"/>
      <c r="B8" s="210" t="s">
        <v>149</v>
      </c>
      <c r="C8" s="211"/>
      <c r="D8" s="231"/>
      <c r="E8" s="62" t="s">
        <v>161</v>
      </c>
      <c r="F8" s="156" t="s">
        <v>4</v>
      </c>
      <c r="G8" s="60" t="s">
        <v>5</v>
      </c>
      <c r="H8" s="156" t="s">
        <v>4</v>
      </c>
      <c r="I8" s="60" t="s">
        <v>5</v>
      </c>
      <c r="J8" s="156" t="s">
        <v>4</v>
      </c>
      <c r="K8" s="60" t="s">
        <v>5</v>
      </c>
      <c r="L8" s="156" t="s">
        <v>4</v>
      </c>
      <c r="M8" s="60" t="s">
        <v>5</v>
      </c>
      <c r="N8" s="156" t="s">
        <v>4</v>
      </c>
      <c r="O8" s="60" t="s">
        <v>5</v>
      </c>
      <c r="P8" s="156" t="s">
        <v>4</v>
      </c>
      <c r="Q8" s="60" t="s">
        <v>5</v>
      </c>
      <c r="R8" s="156" t="s">
        <v>4</v>
      </c>
      <c r="S8" s="60" t="s">
        <v>5</v>
      </c>
      <c r="T8" s="156" t="s">
        <v>4</v>
      </c>
      <c r="U8" s="61" t="s">
        <v>5</v>
      </c>
      <c r="V8" s="224"/>
    </row>
    <row r="9" spans="1:22" ht="12" customHeight="1" hidden="1">
      <c r="A9" s="56" t="s">
        <v>6</v>
      </c>
      <c r="B9" s="31" t="s">
        <v>74</v>
      </c>
      <c r="C9" s="64" t="s">
        <v>177</v>
      </c>
      <c r="D9" s="101">
        <f aca="true" t="shared" si="0" ref="D9:D48">COUNTIF(F9:U9,"*)")</f>
        <v>1</v>
      </c>
      <c r="E9" s="69">
        <f aca="true" t="shared" si="1" ref="E9:E14">SUM(G9+I9+K9+M9+O9+Q9+S9+U9)</f>
        <v>67</v>
      </c>
      <c r="F9" s="148">
        <v>2</v>
      </c>
      <c r="G9" s="70">
        <v>8</v>
      </c>
      <c r="H9" s="157">
        <v>1</v>
      </c>
      <c r="I9" s="71">
        <v>10</v>
      </c>
      <c r="J9" s="148">
        <v>3</v>
      </c>
      <c r="K9" s="71">
        <v>9</v>
      </c>
      <c r="L9" s="148">
        <v>3</v>
      </c>
      <c r="M9" s="70">
        <v>8</v>
      </c>
      <c r="N9" s="157" t="s">
        <v>184</v>
      </c>
      <c r="O9" s="70"/>
      <c r="P9" s="157">
        <v>2</v>
      </c>
      <c r="Q9" s="70">
        <v>8</v>
      </c>
      <c r="R9" s="157">
        <v>2</v>
      </c>
      <c r="S9" s="70">
        <v>10</v>
      </c>
      <c r="T9" s="157">
        <v>3</v>
      </c>
      <c r="U9" s="72">
        <v>14</v>
      </c>
      <c r="V9" s="105">
        <v>2</v>
      </c>
    </row>
    <row r="10" spans="1:22" ht="12" customHeight="1" hidden="1">
      <c r="A10" s="56" t="s">
        <v>7</v>
      </c>
      <c r="B10" s="31" t="s">
        <v>75</v>
      </c>
      <c r="C10" s="64" t="s">
        <v>76</v>
      </c>
      <c r="D10" s="101">
        <f t="shared" si="0"/>
        <v>1</v>
      </c>
      <c r="E10" s="69">
        <f t="shared" si="1"/>
        <v>65</v>
      </c>
      <c r="F10" s="149">
        <v>1</v>
      </c>
      <c r="G10" s="73">
        <v>10</v>
      </c>
      <c r="H10" s="154">
        <v>2</v>
      </c>
      <c r="I10" s="74">
        <v>8</v>
      </c>
      <c r="J10" s="149">
        <v>4</v>
      </c>
      <c r="K10" s="75">
        <v>7</v>
      </c>
      <c r="L10" s="154">
        <v>2</v>
      </c>
      <c r="M10" s="76">
        <v>10</v>
      </c>
      <c r="N10" s="154" t="s">
        <v>185</v>
      </c>
      <c r="O10" s="76"/>
      <c r="P10" s="154">
        <v>1</v>
      </c>
      <c r="Q10" s="76">
        <v>10</v>
      </c>
      <c r="R10" s="154">
        <v>3</v>
      </c>
      <c r="S10" s="76">
        <v>8</v>
      </c>
      <c r="T10" s="154">
        <v>5</v>
      </c>
      <c r="U10" s="75">
        <v>12</v>
      </c>
      <c r="V10" s="106">
        <v>3</v>
      </c>
    </row>
    <row r="11" spans="1:22" ht="12" customHeight="1" hidden="1">
      <c r="A11" s="56" t="s">
        <v>8</v>
      </c>
      <c r="B11" s="31" t="s">
        <v>178</v>
      </c>
      <c r="C11" s="65" t="s">
        <v>59</v>
      </c>
      <c r="D11" s="101">
        <f t="shared" si="0"/>
        <v>1</v>
      </c>
      <c r="E11" s="69">
        <f t="shared" si="1"/>
        <v>18</v>
      </c>
      <c r="F11" s="150" t="s">
        <v>72</v>
      </c>
      <c r="G11" s="76"/>
      <c r="H11" s="154" t="s">
        <v>186</v>
      </c>
      <c r="I11" s="74"/>
      <c r="J11" s="150" t="s">
        <v>72</v>
      </c>
      <c r="K11" s="74"/>
      <c r="L11" s="150" t="s">
        <v>72</v>
      </c>
      <c r="M11" s="76"/>
      <c r="N11" s="154" t="s">
        <v>72</v>
      </c>
      <c r="O11" s="76"/>
      <c r="P11" s="154" t="s">
        <v>72</v>
      </c>
      <c r="Q11" s="76"/>
      <c r="R11" s="154" t="s">
        <v>72</v>
      </c>
      <c r="S11" s="76"/>
      <c r="T11" s="154">
        <v>1</v>
      </c>
      <c r="U11" s="75">
        <v>18</v>
      </c>
      <c r="V11" s="106">
        <f>JuniorenInnen!V11</f>
        <v>0</v>
      </c>
    </row>
    <row r="12" spans="1:22" ht="12" customHeight="1" hidden="1">
      <c r="A12" s="56" t="s">
        <v>9</v>
      </c>
      <c r="B12" s="31" t="s">
        <v>179</v>
      </c>
      <c r="C12" s="65" t="s">
        <v>59</v>
      </c>
      <c r="D12" s="101">
        <f t="shared" si="0"/>
        <v>1</v>
      </c>
      <c r="E12" s="69">
        <f t="shared" si="1"/>
        <v>10</v>
      </c>
      <c r="F12" s="149" t="s">
        <v>72</v>
      </c>
      <c r="G12" s="73"/>
      <c r="H12" s="154" t="s">
        <v>186</v>
      </c>
      <c r="I12" s="74"/>
      <c r="J12" s="149" t="s">
        <v>72</v>
      </c>
      <c r="K12" s="75"/>
      <c r="L12" s="149" t="s">
        <v>72</v>
      </c>
      <c r="M12" s="73"/>
      <c r="N12" s="154" t="s">
        <v>72</v>
      </c>
      <c r="O12" s="76"/>
      <c r="P12" s="154" t="s">
        <v>72</v>
      </c>
      <c r="Q12" s="76"/>
      <c r="R12" s="154" t="s">
        <v>72</v>
      </c>
      <c r="S12" s="76"/>
      <c r="T12" s="154">
        <v>7</v>
      </c>
      <c r="U12" s="75">
        <v>10</v>
      </c>
      <c r="V12" s="106">
        <f>JuniorenInnen!V12</f>
        <v>0</v>
      </c>
    </row>
    <row r="13" spans="1:22" ht="12" customHeight="1" hidden="1">
      <c r="A13" s="56" t="s">
        <v>10</v>
      </c>
      <c r="B13" s="31" t="s">
        <v>170</v>
      </c>
      <c r="C13" s="64" t="s">
        <v>55</v>
      </c>
      <c r="D13" s="101">
        <f t="shared" si="0"/>
        <v>1</v>
      </c>
      <c r="E13" s="69">
        <f t="shared" si="1"/>
        <v>7</v>
      </c>
      <c r="F13" s="151" t="s">
        <v>72</v>
      </c>
      <c r="G13" s="76"/>
      <c r="H13" s="154" t="s">
        <v>186</v>
      </c>
      <c r="I13" s="74"/>
      <c r="J13" s="151" t="s">
        <v>72</v>
      </c>
      <c r="K13" s="74"/>
      <c r="L13" s="151" t="s">
        <v>72</v>
      </c>
      <c r="M13" s="76"/>
      <c r="N13" s="154">
        <v>12</v>
      </c>
      <c r="O13" s="76">
        <v>7</v>
      </c>
      <c r="P13" s="154" t="s">
        <v>72</v>
      </c>
      <c r="Q13" s="76"/>
      <c r="R13" s="154" t="s">
        <v>72</v>
      </c>
      <c r="S13" s="76"/>
      <c r="T13" s="154" t="s">
        <v>72</v>
      </c>
      <c r="U13" s="75"/>
      <c r="V13" s="106">
        <f>JuniorenInnen!V13</f>
        <v>0</v>
      </c>
    </row>
    <row r="14" spans="1:22" ht="12.75" hidden="1">
      <c r="A14" s="56"/>
      <c r="B14" s="45"/>
      <c r="C14" s="114"/>
      <c r="D14" s="141">
        <f t="shared" si="0"/>
        <v>0</v>
      </c>
      <c r="E14" s="119">
        <f t="shared" si="1"/>
        <v>0</v>
      </c>
      <c r="F14" s="155"/>
      <c r="G14" s="167"/>
      <c r="H14" s="155"/>
      <c r="I14" s="168"/>
      <c r="J14" s="155"/>
      <c r="K14" s="168"/>
      <c r="L14" s="155"/>
      <c r="M14" s="167"/>
      <c r="N14" s="155"/>
      <c r="O14" s="167"/>
      <c r="P14" s="155"/>
      <c r="Q14" s="167"/>
      <c r="R14" s="155"/>
      <c r="S14" s="167"/>
      <c r="T14" s="155"/>
      <c r="U14" s="169"/>
      <c r="V14" s="115">
        <f>JuniorenInnen!V14</f>
        <v>0</v>
      </c>
    </row>
    <row r="15" spans="1:22" ht="36.75" customHeight="1" hidden="1">
      <c r="A15" s="28"/>
      <c r="B15" s="204" t="s">
        <v>150</v>
      </c>
      <c r="C15" s="205"/>
      <c r="D15" s="142">
        <f t="shared" si="0"/>
        <v>0</v>
      </c>
      <c r="E15" s="121" t="s">
        <v>161</v>
      </c>
      <c r="F15" s="152" t="s">
        <v>4</v>
      </c>
      <c r="G15" s="122" t="s">
        <v>5</v>
      </c>
      <c r="H15" s="152" t="s">
        <v>4</v>
      </c>
      <c r="I15" s="122" t="s">
        <v>5</v>
      </c>
      <c r="J15" s="152" t="s">
        <v>4</v>
      </c>
      <c r="K15" s="122" t="s">
        <v>5</v>
      </c>
      <c r="L15" s="152" t="s">
        <v>4</v>
      </c>
      <c r="M15" s="122" t="s">
        <v>5</v>
      </c>
      <c r="N15" s="152" t="s">
        <v>4</v>
      </c>
      <c r="O15" s="122" t="s">
        <v>5</v>
      </c>
      <c r="P15" s="152" t="s">
        <v>4</v>
      </c>
      <c r="Q15" s="122" t="s">
        <v>5</v>
      </c>
      <c r="R15" s="152" t="s">
        <v>4</v>
      </c>
      <c r="S15" s="122" t="s">
        <v>5</v>
      </c>
      <c r="T15" s="152" t="s">
        <v>4</v>
      </c>
      <c r="U15" s="123" t="s">
        <v>5</v>
      </c>
      <c r="V15" s="107">
        <f>JuniorenInnen!V15</f>
        <v>0</v>
      </c>
    </row>
    <row r="16" spans="1:22" ht="12.75" hidden="1">
      <c r="A16" s="56" t="s">
        <v>6</v>
      </c>
      <c r="B16" s="120" t="s">
        <v>78</v>
      </c>
      <c r="C16" s="83" t="s">
        <v>49</v>
      </c>
      <c r="D16" s="101">
        <f t="shared" si="0"/>
        <v>1</v>
      </c>
      <c r="E16" s="80">
        <f>SUM(G16+I16+K16+M16+O16+Q16+S16+U16)</f>
        <v>107</v>
      </c>
      <c r="F16" s="150">
        <v>2</v>
      </c>
      <c r="G16" s="86">
        <v>12</v>
      </c>
      <c r="H16" s="150">
        <v>1</v>
      </c>
      <c r="I16" s="86">
        <v>13</v>
      </c>
      <c r="J16" s="151">
        <v>1</v>
      </c>
      <c r="K16" s="86">
        <v>20</v>
      </c>
      <c r="L16" s="151">
        <v>1</v>
      </c>
      <c r="M16" s="86">
        <v>15</v>
      </c>
      <c r="N16" s="150">
        <v>1</v>
      </c>
      <c r="O16" s="86">
        <v>20</v>
      </c>
      <c r="P16" s="150">
        <v>1</v>
      </c>
      <c r="Q16" s="86">
        <v>12</v>
      </c>
      <c r="R16" s="150">
        <v>1</v>
      </c>
      <c r="S16" s="86">
        <v>15</v>
      </c>
      <c r="T16" s="150" t="s">
        <v>186</v>
      </c>
      <c r="U16" s="92"/>
      <c r="V16" s="108">
        <f>JuniorenInnen!V16</f>
        <v>0</v>
      </c>
    </row>
    <row r="17" spans="1:22" ht="12.75" hidden="1">
      <c r="A17" s="56" t="s">
        <v>7</v>
      </c>
      <c r="B17" s="31" t="s">
        <v>79</v>
      </c>
      <c r="C17" s="66" t="s">
        <v>80</v>
      </c>
      <c r="D17" s="101">
        <f t="shared" si="0"/>
        <v>1</v>
      </c>
      <c r="E17" s="77">
        <f aca="true" t="shared" si="2" ref="E17:E29">SUM(G17+I17+K17+M17+O17+Q17+S17+U17)</f>
        <v>82</v>
      </c>
      <c r="F17" s="153">
        <v>1</v>
      </c>
      <c r="G17" s="78">
        <v>14</v>
      </c>
      <c r="H17" s="153" t="s">
        <v>186</v>
      </c>
      <c r="I17" s="78"/>
      <c r="J17" s="151">
        <v>5</v>
      </c>
      <c r="K17" s="78">
        <v>14</v>
      </c>
      <c r="L17" s="151">
        <v>4</v>
      </c>
      <c r="M17" s="78">
        <v>9</v>
      </c>
      <c r="N17" s="153">
        <v>4</v>
      </c>
      <c r="O17" s="78">
        <v>15</v>
      </c>
      <c r="P17" s="153">
        <v>3</v>
      </c>
      <c r="Q17" s="78">
        <v>8</v>
      </c>
      <c r="R17" s="153">
        <v>2</v>
      </c>
      <c r="S17" s="78">
        <v>13</v>
      </c>
      <c r="T17" s="153">
        <v>3</v>
      </c>
      <c r="U17" s="79">
        <v>9</v>
      </c>
      <c r="V17" s="106">
        <f>JuniorenInnen!V17</f>
        <v>0</v>
      </c>
    </row>
    <row r="18" spans="1:22" ht="12.75" hidden="1">
      <c r="A18" s="56" t="s">
        <v>8</v>
      </c>
      <c r="B18" s="33" t="s">
        <v>102</v>
      </c>
      <c r="C18" s="66" t="s">
        <v>76</v>
      </c>
      <c r="D18" s="101">
        <f t="shared" si="0"/>
        <v>1</v>
      </c>
      <c r="E18" s="77">
        <f t="shared" si="2"/>
        <v>79</v>
      </c>
      <c r="F18" s="153">
        <v>3</v>
      </c>
      <c r="G18" s="78">
        <v>10</v>
      </c>
      <c r="H18" s="153">
        <v>3</v>
      </c>
      <c r="I18" s="78">
        <v>9</v>
      </c>
      <c r="J18" s="151">
        <v>3</v>
      </c>
      <c r="K18" s="78">
        <v>16</v>
      </c>
      <c r="L18" s="151">
        <v>2</v>
      </c>
      <c r="M18" s="78">
        <v>13</v>
      </c>
      <c r="N18" s="153" t="s">
        <v>185</v>
      </c>
      <c r="O18" s="78"/>
      <c r="P18" s="153">
        <v>2</v>
      </c>
      <c r="Q18" s="78">
        <v>10</v>
      </c>
      <c r="R18" s="153">
        <v>5</v>
      </c>
      <c r="S18" s="78">
        <v>8</v>
      </c>
      <c r="T18" s="153">
        <v>1</v>
      </c>
      <c r="U18" s="79">
        <v>13</v>
      </c>
      <c r="V18" s="106">
        <v>3</v>
      </c>
    </row>
    <row r="19" spans="1:22" ht="12.75" hidden="1">
      <c r="A19" s="56" t="s">
        <v>9</v>
      </c>
      <c r="B19" s="31" t="s">
        <v>163</v>
      </c>
      <c r="C19" s="66" t="s">
        <v>165</v>
      </c>
      <c r="D19" s="101">
        <f t="shared" si="0"/>
        <v>1</v>
      </c>
      <c r="E19" s="77">
        <f t="shared" si="2"/>
        <v>23</v>
      </c>
      <c r="F19" s="153" t="s">
        <v>72</v>
      </c>
      <c r="G19" s="78"/>
      <c r="H19" s="153" t="s">
        <v>186</v>
      </c>
      <c r="I19" s="78"/>
      <c r="J19" s="151" t="s">
        <v>72</v>
      </c>
      <c r="K19" s="78"/>
      <c r="L19" s="151">
        <v>7</v>
      </c>
      <c r="M19" s="78">
        <v>6</v>
      </c>
      <c r="N19" s="153">
        <v>8</v>
      </c>
      <c r="O19" s="78">
        <v>11</v>
      </c>
      <c r="P19" s="153">
        <v>4</v>
      </c>
      <c r="Q19" s="78">
        <v>6</v>
      </c>
      <c r="R19" s="153" t="s">
        <v>72</v>
      </c>
      <c r="S19" s="78"/>
      <c r="T19" s="153" t="s">
        <v>72</v>
      </c>
      <c r="U19" s="79"/>
      <c r="V19" s="106">
        <f>JuniorenInnen!V19</f>
        <v>0</v>
      </c>
    </row>
    <row r="20" spans="1:22" ht="12.75" hidden="1">
      <c r="A20" s="56" t="s">
        <v>10</v>
      </c>
      <c r="B20" s="31" t="s">
        <v>126</v>
      </c>
      <c r="C20" s="66" t="s">
        <v>0</v>
      </c>
      <c r="D20" s="101">
        <f t="shared" si="0"/>
        <v>1</v>
      </c>
      <c r="E20" s="77">
        <f t="shared" si="2"/>
        <v>9</v>
      </c>
      <c r="F20" s="153" t="s">
        <v>72</v>
      </c>
      <c r="G20" s="78"/>
      <c r="H20" s="153" t="s">
        <v>186</v>
      </c>
      <c r="I20" s="78"/>
      <c r="J20" s="151">
        <v>10</v>
      </c>
      <c r="K20" s="78">
        <v>9</v>
      </c>
      <c r="L20" s="151" t="s">
        <v>72</v>
      </c>
      <c r="M20" s="78"/>
      <c r="N20" s="153" t="s">
        <v>72</v>
      </c>
      <c r="O20" s="78"/>
      <c r="P20" s="153" t="s">
        <v>72</v>
      </c>
      <c r="Q20" s="78"/>
      <c r="R20" s="153" t="s">
        <v>72</v>
      </c>
      <c r="S20" s="78"/>
      <c r="T20" s="153" t="s">
        <v>72</v>
      </c>
      <c r="U20" s="79"/>
      <c r="V20" s="106">
        <f>JuniorenInnen!V20</f>
        <v>0</v>
      </c>
    </row>
    <row r="21" spans="1:22" ht="12.75" hidden="1">
      <c r="A21" s="56" t="s">
        <v>11</v>
      </c>
      <c r="B21" s="31" t="s">
        <v>127</v>
      </c>
      <c r="C21" s="66" t="s">
        <v>0</v>
      </c>
      <c r="D21" s="101">
        <f t="shared" si="0"/>
        <v>1</v>
      </c>
      <c r="E21" s="77">
        <f t="shared" si="2"/>
        <v>8</v>
      </c>
      <c r="F21" s="153" t="s">
        <v>72</v>
      </c>
      <c r="G21" s="78"/>
      <c r="H21" s="153" t="s">
        <v>186</v>
      </c>
      <c r="I21" s="78"/>
      <c r="J21" s="151">
        <v>11</v>
      </c>
      <c r="K21" s="78">
        <v>8</v>
      </c>
      <c r="L21" s="151" t="s">
        <v>72</v>
      </c>
      <c r="M21" s="78"/>
      <c r="N21" s="153" t="s">
        <v>72</v>
      </c>
      <c r="O21" s="78"/>
      <c r="P21" s="153" t="s">
        <v>72</v>
      </c>
      <c r="Q21" s="78"/>
      <c r="R21" s="153" t="s">
        <v>72</v>
      </c>
      <c r="S21" s="78"/>
      <c r="T21" s="153" t="s">
        <v>72</v>
      </c>
      <c r="U21" s="79"/>
      <c r="V21" s="106">
        <f>JuniorenInnen!V21</f>
        <v>0</v>
      </c>
    </row>
    <row r="22" spans="1:22" ht="12.75" hidden="1">
      <c r="A22" s="56" t="s">
        <v>12</v>
      </c>
      <c r="B22" s="31" t="s">
        <v>103</v>
      </c>
      <c r="C22" s="66" t="s">
        <v>177</v>
      </c>
      <c r="D22" s="101">
        <f t="shared" si="0"/>
        <v>1</v>
      </c>
      <c r="E22" s="77">
        <f t="shared" si="2"/>
        <v>7</v>
      </c>
      <c r="F22" s="153">
        <v>5</v>
      </c>
      <c r="G22" s="78">
        <v>7</v>
      </c>
      <c r="H22" s="153" t="s">
        <v>186</v>
      </c>
      <c r="I22" s="78"/>
      <c r="J22" s="151" t="s">
        <v>72</v>
      </c>
      <c r="K22" s="78"/>
      <c r="L22" s="151" t="s">
        <v>72</v>
      </c>
      <c r="M22" s="78"/>
      <c r="N22" s="153" t="s">
        <v>72</v>
      </c>
      <c r="O22" s="78"/>
      <c r="P22" s="153" t="s">
        <v>72</v>
      </c>
      <c r="Q22" s="78"/>
      <c r="R22" s="153" t="s">
        <v>72</v>
      </c>
      <c r="S22" s="78"/>
      <c r="T22" s="153" t="s">
        <v>72</v>
      </c>
      <c r="U22" s="79"/>
      <c r="V22" s="106">
        <f>JuniorenInnen!V22</f>
        <v>0</v>
      </c>
    </row>
    <row r="23" spans="1:22" ht="12.75" hidden="1">
      <c r="A23" s="56" t="s">
        <v>13</v>
      </c>
      <c r="B23" s="31" t="s">
        <v>128</v>
      </c>
      <c r="C23" s="67" t="s">
        <v>0</v>
      </c>
      <c r="D23" s="101">
        <f t="shared" si="0"/>
        <v>1</v>
      </c>
      <c r="E23" s="77">
        <f t="shared" si="2"/>
        <v>4</v>
      </c>
      <c r="F23" s="153" t="s">
        <v>72</v>
      </c>
      <c r="G23" s="78"/>
      <c r="H23" s="153" t="s">
        <v>186</v>
      </c>
      <c r="I23" s="78"/>
      <c r="J23" s="151">
        <v>15</v>
      </c>
      <c r="K23" s="78">
        <v>4</v>
      </c>
      <c r="L23" s="151" t="s">
        <v>72</v>
      </c>
      <c r="M23" s="78"/>
      <c r="N23" s="153" t="s">
        <v>72</v>
      </c>
      <c r="O23" s="78"/>
      <c r="P23" s="153" t="s">
        <v>72</v>
      </c>
      <c r="Q23" s="78"/>
      <c r="R23" s="153" t="s">
        <v>72</v>
      </c>
      <c r="S23" s="78"/>
      <c r="T23" s="153" t="s">
        <v>72</v>
      </c>
      <c r="U23" s="79"/>
      <c r="V23" s="106">
        <f>JuniorenInnen!V23</f>
        <v>0</v>
      </c>
    </row>
    <row r="24" spans="1:22" ht="12.75" hidden="1">
      <c r="A24" s="56" t="s">
        <v>57</v>
      </c>
      <c r="B24" s="31" t="s">
        <v>129</v>
      </c>
      <c r="C24" s="67" t="s">
        <v>177</v>
      </c>
      <c r="D24" s="101">
        <f t="shared" si="0"/>
        <v>1</v>
      </c>
      <c r="E24" s="77">
        <f t="shared" si="2"/>
        <v>1</v>
      </c>
      <c r="F24" s="153" t="s">
        <v>72</v>
      </c>
      <c r="G24" s="78"/>
      <c r="H24" s="153" t="s">
        <v>186</v>
      </c>
      <c r="I24" s="78"/>
      <c r="J24" s="151">
        <v>18</v>
      </c>
      <c r="K24" s="78">
        <v>1</v>
      </c>
      <c r="L24" s="151" t="s">
        <v>72</v>
      </c>
      <c r="M24" s="78"/>
      <c r="N24" s="153">
        <v>24</v>
      </c>
      <c r="O24" s="78"/>
      <c r="P24" s="153" t="s">
        <v>72</v>
      </c>
      <c r="Q24" s="78"/>
      <c r="R24" s="153" t="s">
        <v>72</v>
      </c>
      <c r="S24" s="78"/>
      <c r="T24" s="153" t="s">
        <v>72</v>
      </c>
      <c r="U24" s="79"/>
      <c r="V24" s="106">
        <f>JuniorenInnen!V24</f>
        <v>0</v>
      </c>
    </row>
    <row r="25" spans="1:22" ht="12.75" hidden="1">
      <c r="A25" s="56" t="s">
        <v>35</v>
      </c>
      <c r="B25" s="32" t="s">
        <v>130</v>
      </c>
      <c r="C25" s="68" t="s">
        <v>0</v>
      </c>
      <c r="D25" s="143">
        <f t="shared" si="0"/>
        <v>1</v>
      </c>
      <c r="E25" s="77">
        <f t="shared" si="2"/>
        <v>0</v>
      </c>
      <c r="F25" s="153" t="s">
        <v>72</v>
      </c>
      <c r="G25" s="74"/>
      <c r="H25" s="153" t="s">
        <v>186</v>
      </c>
      <c r="I25" s="74"/>
      <c r="J25" s="151">
        <v>22</v>
      </c>
      <c r="K25" s="74"/>
      <c r="L25" s="154" t="s">
        <v>72</v>
      </c>
      <c r="M25" s="78"/>
      <c r="N25" s="153" t="s">
        <v>72</v>
      </c>
      <c r="O25" s="78"/>
      <c r="P25" s="153" t="s">
        <v>72</v>
      </c>
      <c r="Q25" s="78"/>
      <c r="R25" s="153" t="s">
        <v>72</v>
      </c>
      <c r="S25" s="78"/>
      <c r="T25" s="153" t="s">
        <v>72</v>
      </c>
      <c r="U25" s="79"/>
      <c r="V25" s="106">
        <f>JuniorenInnen!V25</f>
        <v>0</v>
      </c>
    </row>
    <row r="26" spans="1:22" ht="12.75" hidden="1">
      <c r="A26" s="56" t="s">
        <v>39</v>
      </c>
      <c r="B26" s="33" t="s">
        <v>131</v>
      </c>
      <c r="C26" s="68" t="s">
        <v>0</v>
      </c>
      <c r="D26" s="143">
        <f t="shared" si="0"/>
        <v>1</v>
      </c>
      <c r="E26" s="77">
        <f t="shared" si="2"/>
        <v>0</v>
      </c>
      <c r="F26" s="153" t="s">
        <v>72</v>
      </c>
      <c r="G26" s="74"/>
      <c r="H26" s="153" t="s">
        <v>186</v>
      </c>
      <c r="I26" s="74"/>
      <c r="J26" s="151">
        <v>23</v>
      </c>
      <c r="K26" s="74"/>
      <c r="L26" s="153" t="s">
        <v>72</v>
      </c>
      <c r="M26" s="78"/>
      <c r="N26" s="153" t="s">
        <v>72</v>
      </c>
      <c r="O26" s="78"/>
      <c r="P26" s="153" t="s">
        <v>72</v>
      </c>
      <c r="Q26" s="78"/>
      <c r="R26" s="153" t="s">
        <v>72</v>
      </c>
      <c r="S26" s="78"/>
      <c r="T26" s="153" t="s">
        <v>72</v>
      </c>
      <c r="U26" s="79"/>
      <c r="V26" s="106">
        <f>JuniorenInnen!V26</f>
        <v>0</v>
      </c>
    </row>
    <row r="27" spans="1:22" ht="12.75" hidden="1">
      <c r="A27" s="56" t="s">
        <v>38</v>
      </c>
      <c r="B27" s="32" t="s">
        <v>132</v>
      </c>
      <c r="C27" s="66" t="s">
        <v>0</v>
      </c>
      <c r="D27" s="143">
        <f t="shared" si="0"/>
        <v>1</v>
      </c>
      <c r="E27" s="77">
        <f t="shared" si="2"/>
        <v>0</v>
      </c>
      <c r="F27" s="153" t="s">
        <v>72</v>
      </c>
      <c r="G27" s="74"/>
      <c r="H27" s="153" t="s">
        <v>186</v>
      </c>
      <c r="I27" s="74"/>
      <c r="J27" s="151">
        <v>24</v>
      </c>
      <c r="K27" s="74"/>
      <c r="L27" s="153" t="s">
        <v>72</v>
      </c>
      <c r="M27" s="78"/>
      <c r="N27" s="153" t="s">
        <v>72</v>
      </c>
      <c r="O27" s="78"/>
      <c r="P27" s="153" t="s">
        <v>72</v>
      </c>
      <c r="Q27" s="78"/>
      <c r="R27" s="153" t="s">
        <v>72</v>
      </c>
      <c r="S27" s="78"/>
      <c r="T27" s="153" t="s">
        <v>72</v>
      </c>
      <c r="U27" s="79"/>
      <c r="V27" s="106">
        <f>JuniorenInnen!V27</f>
        <v>0</v>
      </c>
    </row>
    <row r="28" spans="1:22" ht="12.75" hidden="1">
      <c r="A28" s="56" t="s">
        <v>40</v>
      </c>
      <c r="B28" s="32" t="s">
        <v>133</v>
      </c>
      <c r="C28" s="66" t="s">
        <v>0</v>
      </c>
      <c r="D28" s="143">
        <f t="shared" si="0"/>
        <v>1</v>
      </c>
      <c r="E28" s="48">
        <f t="shared" si="2"/>
        <v>0</v>
      </c>
      <c r="F28" s="153" t="s">
        <v>72</v>
      </c>
      <c r="G28" s="170"/>
      <c r="H28" s="153" t="s">
        <v>186</v>
      </c>
      <c r="I28" s="170"/>
      <c r="J28" s="151">
        <v>25</v>
      </c>
      <c r="K28" s="170"/>
      <c r="L28" s="153" t="s">
        <v>72</v>
      </c>
      <c r="M28" s="171"/>
      <c r="N28" s="153" t="s">
        <v>72</v>
      </c>
      <c r="O28" s="171"/>
      <c r="P28" s="153" t="s">
        <v>72</v>
      </c>
      <c r="Q28" s="171"/>
      <c r="R28" s="153" t="s">
        <v>72</v>
      </c>
      <c r="S28" s="171"/>
      <c r="T28" s="153" t="s">
        <v>72</v>
      </c>
      <c r="U28" s="172"/>
      <c r="V28" s="106">
        <f>JuniorenInnen!V28</f>
        <v>0</v>
      </c>
    </row>
    <row r="29" spans="1:22" ht="12.75" hidden="1">
      <c r="A29" s="56"/>
      <c r="B29" s="32"/>
      <c r="C29" s="36"/>
      <c r="D29" s="143">
        <f t="shared" si="0"/>
        <v>0</v>
      </c>
      <c r="E29" s="48">
        <f t="shared" si="2"/>
        <v>0</v>
      </c>
      <c r="F29" s="153"/>
      <c r="G29" s="170"/>
      <c r="H29" s="154"/>
      <c r="I29" s="170"/>
      <c r="J29" s="151"/>
      <c r="K29" s="170"/>
      <c r="L29" s="153"/>
      <c r="M29" s="171"/>
      <c r="N29" s="153"/>
      <c r="O29" s="171"/>
      <c r="P29" s="153"/>
      <c r="Q29" s="171"/>
      <c r="R29" s="153"/>
      <c r="S29" s="171"/>
      <c r="T29" s="153"/>
      <c r="U29" s="172"/>
      <c r="V29" s="106">
        <f>JuniorenInnen!V29</f>
        <v>0</v>
      </c>
    </row>
    <row r="30" spans="1:22" ht="37.5" customHeight="1" hidden="1">
      <c r="A30" s="2"/>
      <c r="B30" s="204" t="s">
        <v>151</v>
      </c>
      <c r="C30" s="205"/>
      <c r="D30" s="142">
        <f t="shared" si="0"/>
        <v>0</v>
      </c>
      <c r="E30" s="121" t="s">
        <v>161</v>
      </c>
      <c r="F30" s="152" t="s">
        <v>4</v>
      </c>
      <c r="G30" s="122" t="s">
        <v>5</v>
      </c>
      <c r="H30" s="152" t="s">
        <v>4</v>
      </c>
      <c r="I30" s="122" t="s">
        <v>5</v>
      </c>
      <c r="J30" s="152" t="s">
        <v>4</v>
      </c>
      <c r="K30" s="122" t="s">
        <v>5</v>
      </c>
      <c r="L30" s="152" t="s">
        <v>4</v>
      </c>
      <c r="M30" s="122" t="s">
        <v>5</v>
      </c>
      <c r="N30" s="152" t="s">
        <v>4</v>
      </c>
      <c r="O30" s="122" t="s">
        <v>5</v>
      </c>
      <c r="P30" s="152" t="s">
        <v>4</v>
      </c>
      <c r="Q30" s="122" t="s">
        <v>5</v>
      </c>
      <c r="R30" s="152" t="s">
        <v>4</v>
      </c>
      <c r="S30" s="122" t="s">
        <v>5</v>
      </c>
      <c r="T30" s="152" t="s">
        <v>4</v>
      </c>
      <c r="U30" s="123" t="s">
        <v>5</v>
      </c>
      <c r="V30" s="107">
        <f>X30+Y30</f>
        <v>0</v>
      </c>
    </row>
    <row r="31" spans="1:22" ht="12.75" hidden="1">
      <c r="A31" s="56" t="s">
        <v>6</v>
      </c>
      <c r="B31" s="38" t="s">
        <v>81</v>
      </c>
      <c r="C31" s="64" t="s">
        <v>59</v>
      </c>
      <c r="D31" s="101">
        <f t="shared" si="0"/>
        <v>1</v>
      </c>
      <c r="E31" s="80">
        <f aca="true" t="shared" si="3" ref="E31:E36">SUM(G31+I31+K31+M31+O31+Q31+S31+U31)</f>
        <v>77</v>
      </c>
      <c r="F31" s="151">
        <v>1</v>
      </c>
      <c r="G31" s="81">
        <v>10</v>
      </c>
      <c r="H31" s="151">
        <v>3</v>
      </c>
      <c r="I31" s="81">
        <v>9</v>
      </c>
      <c r="J31" s="151">
        <v>7</v>
      </c>
      <c r="K31" s="81">
        <v>12</v>
      </c>
      <c r="L31" s="151">
        <v>5</v>
      </c>
      <c r="M31" s="81">
        <v>10</v>
      </c>
      <c r="N31" s="151">
        <v>4</v>
      </c>
      <c r="O31" s="81">
        <v>15</v>
      </c>
      <c r="P31" s="151" t="s">
        <v>186</v>
      </c>
      <c r="Q31" s="81"/>
      <c r="R31" s="151">
        <v>4</v>
      </c>
      <c r="S31" s="81">
        <v>11</v>
      </c>
      <c r="T31" s="151">
        <v>2</v>
      </c>
      <c r="U31" s="82">
        <v>10</v>
      </c>
      <c r="V31" s="108">
        <f>JuniorenInnen!V31</f>
        <v>0</v>
      </c>
    </row>
    <row r="32" spans="1:22" ht="12.75" hidden="1">
      <c r="A32" s="56" t="s">
        <v>7</v>
      </c>
      <c r="B32" s="32" t="s">
        <v>82</v>
      </c>
      <c r="C32" s="65" t="s">
        <v>76</v>
      </c>
      <c r="D32" s="101">
        <f t="shared" si="0"/>
        <v>1</v>
      </c>
      <c r="E32" s="80">
        <f t="shared" si="3"/>
        <v>55</v>
      </c>
      <c r="F32" s="154">
        <v>2</v>
      </c>
      <c r="G32" s="76">
        <v>8</v>
      </c>
      <c r="H32" s="154">
        <v>5</v>
      </c>
      <c r="I32" s="76">
        <v>6</v>
      </c>
      <c r="J32" s="154" t="s">
        <v>187</v>
      </c>
      <c r="K32" s="76"/>
      <c r="L32" s="154">
        <v>7</v>
      </c>
      <c r="M32" s="76">
        <v>8</v>
      </c>
      <c r="N32" s="151">
        <v>11</v>
      </c>
      <c r="O32" s="76">
        <v>8</v>
      </c>
      <c r="P32" s="154">
        <v>1</v>
      </c>
      <c r="Q32" s="76">
        <v>9</v>
      </c>
      <c r="R32" s="151">
        <v>7</v>
      </c>
      <c r="S32" s="76">
        <v>8</v>
      </c>
      <c r="T32" s="154">
        <v>3</v>
      </c>
      <c r="U32" s="75">
        <v>8</v>
      </c>
      <c r="V32" s="108">
        <v>6</v>
      </c>
    </row>
    <row r="33" spans="1:22" ht="12.75" hidden="1">
      <c r="A33" s="56" t="s">
        <v>8</v>
      </c>
      <c r="B33" s="32" t="s">
        <v>164</v>
      </c>
      <c r="C33" s="65" t="s">
        <v>165</v>
      </c>
      <c r="D33" s="101">
        <f t="shared" si="0"/>
        <v>1</v>
      </c>
      <c r="E33" s="80">
        <f t="shared" si="3"/>
        <v>33</v>
      </c>
      <c r="F33" s="154" t="s">
        <v>72</v>
      </c>
      <c r="G33" s="76"/>
      <c r="H33" s="154" t="s">
        <v>186</v>
      </c>
      <c r="I33" s="76"/>
      <c r="J33" s="154" t="s">
        <v>72</v>
      </c>
      <c r="K33" s="76"/>
      <c r="L33" s="154">
        <v>8</v>
      </c>
      <c r="M33" s="76">
        <v>7</v>
      </c>
      <c r="N33" s="151">
        <v>5</v>
      </c>
      <c r="O33" s="76">
        <v>14</v>
      </c>
      <c r="P33" s="154" t="s">
        <v>72</v>
      </c>
      <c r="Q33" s="76"/>
      <c r="R33" s="151" t="s">
        <v>72</v>
      </c>
      <c r="S33" s="76"/>
      <c r="T33" s="154">
        <v>1</v>
      </c>
      <c r="U33" s="75">
        <v>12</v>
      </c>
      <c r="V33" s="108">
        <f>JuniorenInnen!V33</f>
        <v>0</v>
      </c>
    </row>
    <row r="34" spans="1:22" ht="12.75" hidden="1">
      <c r="A34" s="56" t="s">
        <v>9</v>
      </c>
      <c r="B34" s="32" t="s">
        <v>134</v>
      </c>
      <c r="C34" s="63" t="s">
        <v>0</v>
      </c>
      <c r="D34" s="101">
        <f t="shared" si="0"/>
        <v>1</v>
      </c>
      <c r="E34" s="80">
        <f t="shared" si="3"/>
        <v>11</v>
      </c>
      <c r="F34" s="154" t="s">
        <v>72</v>
      </c>
      <c r="G34" s="76"/>
      <c r="H34" s="154" t="s">
        <v>186</v>
      </c>
      <c r="I34" s="76"/>
      <c r="J34" s="154">
        <v>8</v>
      </c>
      <c r="K34" s="76">
        <v>11</v>
      </c>
      <c r="L34" s="154" t="s">
        <v>72</v>
      </c>
      <c r="M34" s="76"/>
      <c r="N34" s="154" t="s">
        <v>72</v>
      </c>
      <c r="O34" s="76"/>
      <c r="P34" s="154" t="s">
        <v>72</v>
      </c>
      <c r="Q34" s="76"/>
      <c r="R34" s="151" t="s">
        <v>72</v>
      </c>
      <c r="S34" s="76"/>
      <c r="T34" s="154" t="s">
        <v>72</v>
      </c>
      <c r="U34" s="75"/>
      <c r="V34" s="108">
        <f>JuniorenInnen!V34</f>
        <v>0</v>
      </c>
    </row>
    <row r="35" spans="1:22" ht="12.75" hidden="1">
      <c r="A35" s="56" t="s">
        <v>10</v>
      </c>
      <c r="B35" s="32" t="s">
        <v>135</v>
      </c>
      <c r="C35" s="63" t="s">
        <v>0</v>
      </c>
      <c r="D35" s="101">
        <f t="shared" si="0"/>
        <v>1</v>
      </c>
      <c r="E35" s="80">
        <f t="shared" si="3"/>
        <v>7</v>
      </c>
      <c r="F35" s="154" t="s">
        <v>72</v>
      </c>
      <c r="G35" s="76"/>
      <c r="H35" s="154" t="s">
        <v>186</v>
      </c>
      <c r="I35" s="76"/>
      <c r="J35" s="154">
        <v>12</v>
      </c>
      <c r="K35" s="76">
        <v>7</v>
      </c>
      <c r="L35" s="154" t="s">
        <v>72</v>
      </c>
      <c r="M35" s="76"/>
      <c r="N35" s="154" t="s">
        <v>72</v>
      </c>
      <c r="O35" s="76"/>
      <c r="P35" s="154" t="s">
        <v>72</v>
      </c>
      <c r="Q35" s="76"/>
      <c r="R35" s="151" t="s">
        <v>72</v>
      </c>
      <c r="S35" s="76"/>
      <c r="T35" s="154" t="s">
        <v>72</v>
      </c>
      <c r="U35" s="75"/>
      <c r="V35" s="108">
        <f>JuniorenInnen!V35</f>
        <v>0</v>
      </c>
    </row>
    <row r="36" spans="1:22" ht="12.75" hidden="1">
      <c r="A36" s="56"/>
      <c r="B36" s="45"/>
      <c r="C36" s="114"/>
      <c r="D36" s="141">
        <f t="shared" si="0"/>
        <v>0</v>
      </c>
      <c r="E36" s="116">
        <f t="shared" si="3"/>
        <v>0</v>
      </c>
      <c r="F36" s="155"/>
      <c r="G36" s="117"/>
      <c r="H36" s="155"/>
      <c r="I36" s="117"/>
      <c r="J36" s="155"/>
      <c r="K36" s="117"/>
      <c r="L36" s="155"/>
      <c r="M36" s="117"/>
      <c r="N36" s="155"/>
      <c r="O36" s="117"/>
      <c r="P36" s="155"/>
      <c r="Q36" s="117"/>
      <c r="R36" s="155"/>
      <c r="S36" s="117"/>
      <c r="T36" s="155"/>
      <c r="U36" s="118"/>
      <c r="V36" s="115">
        <f>JuniorenInnen!V36</f>
        <v>0</v>
      </c>
    </row>
    <row r="37" spans="1:22" ht="37.5" customHeight="1" hidden="1">
      <c r="A37" s="28"/>
      <c r="B37" s="204" t="s">
        <v>152</v>
      </c>
      <c r="C37" s="205"/>
      <c r="D37" s="142">
        <f t="shared" si="0"/>
        <v>0</v>
      </c>
      <c r="E37" s="121" t="s">
        <v>161</v>
      </c>
      <c r="F37" s="152" t="s">
        <v>4</v>
      </c>
      <c r="G37" s="122" t="s">
        <v>5</v>
      </c>
      <c r="H37" s="152" t="s">
        <v>4</v>
      </c>
      <c r="I37" s="122" t="s">
        <v>5</v>
      </c>
      <c r="J37" s="152" t="s">
        <v>4</v>
      </c>
      <c r="K37" s="122" t="s">
        <v>5</v>
      </c>
      <c r="L37" s="152" t="s">
        <v>4</v>
      </c>
      <c r="M37" s="122" t="s">
        <v>5</v>
      </c>
      <c r="N37" s="152" t="s">
        <v>4</v>
      </c>
      <c r="O37" s="122" t="s">
        <v>5</v>
      </c>
      <c r="P37" s="152" t="s">
        <v>4</v>
      </c>
      <c r="Q37" s="122" t="s">
        <v>5</v>
      </c>
      <c r="R37" s="152" t="s">
        <v>4</v>
      </c>
      <c r="S37" s="122" t="s">
        <v>5</v>
      </c>
      <c r="T37" s="152" t="s">
        <v>4</v>
      </c>
      <c r="U37" s="123" t="s">
        <v>5</v>
      </c>
      <c r="V37" s="107"/>
    </row>
    <row r="38" spans="1:22" ht="12.75" hidden="1">
      <c r="A38" s="56" t="s">
        <v>32</v>
      </c>
      <c r="B38" s="38" t="s">
        <v>84</v>
      </c>
      <c r="C38" s="124" t="s">
        <v>49</v>
      </c>
      <c r="D38" s="101">
        <f t="shared" si="0"/>
        <v>1</v>
      </c>
      <c r="E38" s="80">
        <f>SUM(G38+I38+K38+M38+O38+Q38+S38+U38)</f>
        <v>114</v>
      </c>
      <c r="F38" s="151">
        <v>5</v>
      </c>
      <c r="G38" s="81">
        <v>14</v>
      </c>
      <c r="H38" s="151">
        <v>2</v>
      </c>
      <c r="I38" s="81">
        <v>18</v>
      </c>
      <c r="J38" s="151">
        <v>5</v>
      </c>
      <c r="K38" s="81">
        <v>14</v>
      </c>
      <c r="L38" s="151">
        <v>2</v>
      </c>
      <c r="M38" s="81">
        <v>18</v>
      </c>
      <c r="N38" s="151">
        <v>3</v>
      </c>
      <c r="O38" s="81">
        <v>16</v>
      </c>
      <c r="P38" s="151">
        <v>2</v>
      </c>
      <c r="Q38" s="125">
        <v>18</v>
      </c>
      <c r="R38" s="151">
        <v>3</v>
      </c>
      <c r="S38" s="81">
        <v>16</v>
      </c>
      <c r="T38" s="151" t="s">
        <v>186</v>
      </c>
      <c r="U38" s="82"/>
      <c r="V38" s="108"/>
    </row>
    <row r="39" spans="1:22" ht="12.75" hidden="1">
      <c r="A39" s="57" t="s">
        <v>33</v>
      </c>
      <c r="B39" s="32" t="s">
        <v>20</v>
      </c>
      <c r="C39" s="65" t="s">
        <v>59</v>
      </c>
      <c r="D39" s="101">
        <f t="shared" si="0"/>
        <v>1</v>
      </c>
      <c r="E39" s="77">
        <f aca="true" t="shared" si="4" ref="E39:E60">SUM(G39+I39+K39+M39+O39+Q39+S39+U39)</f>
        <v>99</v>
      </c>
      <c r="F39" s="154">
        <v>2</v>
      </c>
      <c r="G39" s="76">
        <v>18</v>
      </c>
      <c r="H39" s="154">
        <v>14</v>
      </c>
      <c r="I39" s="76">
        <v>5</v>
      </c>
      <c r="J39" s="154" t="s">
        <v>188</v>
      </c>
      <c r="K39" s="76"/>
      <c r="L39" s="154">
        <v>6</v>
      </c>
      <c r="M39" s="76">
        <v>13</v>
      </c>
      <c r="N39" s="154">
        <v>9</v>
      </c>
      <c r="O39" s="76">
        <v>10</v>
      </c>
      <c r="P39" s="154">
        <v>1</v>
      </c>
      <c r="Q39" s="84">
        <v>20</v>
      </c>
      <c r="R39" s="151">
        <v>6</v>
      </c>
      <c r="S39" s="76">
        <v>13</v>
      </c>
      <c r="T39" s="154">
        <v>1</v>
      </c>
      <c r="U39" s="75">
        <v>20</v>
      </c>
      <c r="V39" s="106">
        <v>5</v>
      </c>
    </row>
    <row r="40" spans="1:22" ht="12.75" hidden="1">
      <c r="A40" s="56" t="s">
        <v>8</v>
      </c>
      <c r="B40" s="32" t="s">
        <v>77</v>
      </c>
      <c r="C40" s="65" t="s">
        <v>59</v>
      </c>
      <c r="D40" s="101">
        <f t="shared" si="0"/>
        <v>1</v>
      </c>
      <c r="E40" s="77">
        <f t="shared" si="4"/>
        <v>88</v>
      </c>
      <c r="F40" s="154">
        <v>7</v>
      </c>
      <c r="G40" s="76">
        <v>12</v>
      </c>
      <c r="H40" s="151" t="s">
        <v>189</v>
      </c>
      <c r="I40" s="76"/>
      <c r="J40" s="154">
        <v>8</v>
      </c>
      <c r="K40" s="76">
        <v>11</v>
      </c>
      <c r="L40" s="154">
        <v>8</v>
      </c>
      <c r="M40" s="76">
        <v>11</v>
      </c>
      <c r="N40" s="154">
        <v>8</v>
      </c>
      <c r="O40" s="76">
        <v>11</v>
      </c>
      <c r="P40" s="154">
        <v>5</v>
      </c>
      <c r="Q40" s="84">
        <v>14</v>
      </c>
      <c r="R40" s="151">
        <v>8</v>
      </c>
      <c r="S40" s="76">
        <v>11</v>
      </c>
      <c r="T40" s="151">
        <v>2</v>
      </c>
      <c r="U40" s="82">
        <v>18</v>
      </c>
      <c r="V40" s="106">
        <v>7</v>
      </c>
    </row>
    <row r="41" spans="1:22" ht="12.75" hidden="1">
      <c r="A41" s="56" t="s">
        <v>9</v>
      </c>
      <c r="B41" s="32" t="s">
        <v>106</v>
      </c>
      <c r="C41" s="63" t="s">
        <v>76</v>
      </c>
      <c r="D41" s="101">
        <f t="shared" si="0"/>
        <v>1</v>
      </c>
      <c r="E41" s="77">
        <f t="shared" si="4"/>
        <v>73</v>
      </c>
      <c r="F41" s="154">
        <v>10</v>
      </c>
      <c r="G41" s="76">
        <v>9</v>
      </c>
      <c r="H41" s="151">
        <v>15</v>
      </c>
      <c r="I41" s="76">
        <v>4</v>
      </c>
      <c r="J41" s="154" t="s">
        <v>190</v>
      </c>
      <c r="K41" s="76"/>
      <c r="L41" s="154">
        <v>9</v>
      </c>
      <c r="M41" s="76">
        <v>10</v>
      </c>
      <c r="N41" s="154">
        <v>12</v>
      </c>
      <c r="O41" s="76">
        <v>7</v>
      </c>
      <c r="P41" s="154">
        <v>3</v>
      </c>
      <c r="Q41" s="84">
        <v>16</v>
      </c>
      <c r="R41" s="151">
        <v>5</v>
      </c>
      <c r="S41" s="76">
        <v>14</v>
      </c>
      <c r="T41" s="154">
        <v>6</v>
      </c>
      <c r="U41" s="75">
        <v>13</v>
      </c>
      <c r="V41" s="106"/>
    </row>
    <row r="42" spans="1:22" ht="12.75" hidden="1">
      <c r="A42" s="57" t="s">
        <v>10</v>
      </c>
      <c r="B42" s="32" t="s">
        <v>104</v>
      </c>
      <c r="C42" s="65" t="s">
        <v>59</v>
      </c>
      <c r="D42" s="101">
        <f t="shared" si="0"/>
        <v>1</v>
      </c>
      <c r="E42" s="77">
        <f t="shared" si="4"/>
        <v>63</v>
      </c>
      <c r="F42" s="154">
        <v>4</v>
      </c>
      <c r="G42" s="78">
        <v>15</v>
      </c>
      <c r="H42" s="153">
        <v>10</v>
      </c>
      <c r="I42" s="78">
        <v>9</v>
      </c>
      <c r="J42" s="153">
        <v>17</v>
      </c>
      <c r="K42" s="78">
        <v>2</v>
      </c>
      <c r="L42" s="153">
        <v>10</v>
      </c>
      <c r="M42" s="78">
        <v>9</v>
      </c>
      <c r="N42" s="153" t="s">
        <v>186</v>
      </c>
      <c r="O42" s="78"/>
      <c r="P42" s="154">
        <v>6</v>
      </c>
      <c r="Q42" s="85">
        <v>13</v>
      </c>
      <c r="R42" s="153">
        <v>13</v>
      </c>
      <c r="S42" s="78">
        <v>6</v>
      </c>
      <c r="T42" s="153">
        <v>10</v>
      </c>
      <c r="U42" s="79">
        <v>9</v>
      </c>
      <c r="V42" s="106"/>
    </row>
    <row r="43" spans="1:22" ht="12.75" hidden="1">
      <c r="A43" s="56" t="s">
        <v>11</v>
      </c>
      <c r="B43" s="34" t="s">
        <v>105</v>
      </c>
      <c r="C43" s="65" t="s">
        <v>177</v>
      </c>
      <c r="D43" s="101">
        <f t="shared" si="0"/>
        <v>1</v>
      </c>
      <c r="E43" s="77">
        <f t="shared" si="4"/>
        <v>60</v>
      </c>
      <c r="F43" s="154">
        <v>6</v>
      </c>
      <c r="G43" s="76">
        <v>13</v>
      </c>
      <c r="H43" s="154" t="s">
        <v>72</v>
      </c>
      <c r="I43" s="76"/>
      <c r="J43" s="154">
        <v>11</v>
      </c>
      <c r="K43" s="76">
        <v>8</v>
      </c>
      <c r="L43" s="154" t="s">
        <v>72</v>
      </c>
      <c r="M43" s="76"/>
      <c r="N43" s="153" t="s">
        <v>186</v>
      </c>
      <c r="O43" s="76"/>
      <c r="P43" s="154">
        <v>4</v>
      </c>
      <c r="Q43" s="84">
        <v>15</v>
      </c>
      <c r="R43" s="154">
        <v>9</v>
      </c>
      <c r="S43" s="76">
        <v>10</v>
      </c>
      <c r="T43" s="154">
        <v>5</v>
      </c>
      <c r="U43" s="75">
        <v>14</v>
      </c>
      <c r="V43" s="106"/>
    </row>
    <row r="44" spans="1:22" ht="12.75" hidden="1">
      <c r="A44" s="56" t="s">
        <v>12</v>
      </c>
      <c r="B44" s="32" t="s">
        <v>166</v>
      </c>
      <c r="C44" s="65" t="s">
        <v>59</v>
      </c>
      <c r="D44" s="101">
        <f t="shared" si="0"/>
        <v>1</v>
      </c>
      <c r="E44" s="77">
        <f t="shared" si="4"/>
        <v>56</v>
      </c>
      <c r="F44" s="154">
        <v>3</v>
      </c>
      <c r="G44" s="78">
        <v>16</v>
      </c>
      <c r="H44" s="154">
        <v>13</v>
      </c>
      <c r="I44" s="76">
        <v>6</v>
      </c>
      <c r="J44" s="154">
        <v>16</v>
      </c>
      <c r="K44" s="76">
        <v>3</v>
      </c>
      <c r="L44" s="154">
        <v>11</v>
      </c>
      <c r="M44" s="76">
        <v>8</v>
      </c>
      <c r="N44" s="153" t="s">
        <v>186</v>
      </c>
      <c r="O44" s="76"/>
      <c r="P44" s="154" t="s">
        <v>72</v>
      </c>
      <c r="Q44" s="84"/>
      <c r="R44" s="154">
        <v>7</v>
      </c>
      <c r="S44" s="76">
        <v>12</v>
      </c>
      <c r="T44" s="154">
        <v>8</v>
      </c>
      <c r="U44" s="75">
        <v>11</v>
      </c>
      <c r="V44" s="106"/>
    </row>
    <row r="45" spans="1:22" ht="12.75" hidden="1">
      <c r="A45" s="57" t="s">
        <v>13</v>
      </c>
      <c r="B45" s="32" t="s">
        <v>92</v>
      </c>
      <c r="C45" s="65" t="s">
        <v>59</v>
      </c>
      <c r="D45" s="101">
        <f t="shared" si="0"/>
        <v>1</v>
      </c>
      <c r="E45" s="77">
        <f t="shared" si="4"/>
        <v>38</v>
      </c>
      <c r="F45" s="154">
        <v>11</v>
      </c>
      <c r="G45" s="76">
        <v>8</v>
      </c>
      <c r="H45" s="154">
        <v>19</v>
      </c>
      <c r="I45" s="76">
        <v>1</v>
      </c>
      <c r="J45" s="154" t="s">
        <v>191</v>
      </c>
      <c r="K45" s="76"/>
      <c r="L45" s="154">
        <v>17</v>
      </c>
      <c r="M45" s="76">
        <v>2</v>
      </c>
      <c r="N45" s="154">
        <v>22</v>
      </c>
      <c r="O45" s="76"/>
      <c r="P45" s="154">
        <v>7</v>
      </c>
      <c r="Q45" s="84">
        <v>12</v>
      </c>
      <c r="R45" s="151">
        <v>14</v>
      </c>
      <c r="S45" s="76">
        <v>5</v>
      </c>
      <c r="T45" s="154">
        <v>9</v>
      </c>
      <c r="U45" s="75">
        <v>10</v>
      </c>
      <c r="V45" s="106"/>
    </row>
    <row r="46" spans="1:22" ht="12.75" hidden="1">
      <c r="A46" s="56" t="s">
        <v>14</v>
      </c>
      <c r="B46" s="32" t="s">
        <v>110</v>
      </c>
      <c r="C46" s="63" t="s">
        <v>80</v>
      </c>
      <c r="D46" s="101">
        <f t="shared" si="0"/>
        <v>1</v>
      </c>
      <c r="E46" s="77">
        <f t="shared" si="4"/>
        <v>37</v>
      </c>
      <c r="F46" s="154">
        <v>13</v>
      </c>
      <c r="G46" s="76">
        <v>6</v>
      </c>
      <c r="H46" s="154" t="s">
        <v>186</v>
      </c>
      <c r="I46" s="78"/>
      <c r="J46" s="153">
        <v>26</v>
      </c>
      <c r="K46" s="78"/>
      <c r="L46" s="153">
        <v>14</v>
      </c>
      <c r="M46" s="78">
        <v>5</v>
      </c>
      <c r="N46" s="153">
        <v>21</v>
      </c>
      <c r="O46" s="78"/>
      <c r="P46" s="153">
        <v>8</v>
      </c>
      <c r="Q46" s="85">
        <v>11</v>
      </c>
      <c r="R46" s="153">
        <v>12</v>
      </c>
      <c r="S46" s="78">
        <v>7</v>
      </c>
      <c r="T46" s="153">
        <v>11</v>
      </c>
      <c r="U46" s="79">
        <v>8</v>
      </c>
      <c r="V46" s="106"/>
    </row>
    <row r="47" spans="1:22" ht="12.75" hidden="1">
      <c r="A47" s="56" t="s">
        <v>35</v>
      </c>
      <c r="B47" s="32" t="s">
        <v>83</v>
      </c>
      <c r="C47" s="63" t="s">
        <v>49</v>
      </c>
      <c r="D47" s="101">
        <f t="shared" si="0"/>
        <v>1</v>
      </c>
      <c r="E47" s="77">
        <f t="shared" si="4"/>
        <v>36</v>
      </c>
      <c r="F47" s="154">
        <v>9</v>
      </c>
      <c r="G47" s="78">
        <v>10</v>
      </c>
      <c r="H47" s="154">
        <v>17</v>
      </c>
      <c r="I47" s="76">
        <v>2</v>
      </c>
      <c r="J47" s="153">
        <v>28</v>
      </c>
      <c r="K47" s="76"/>
      <c r="L47" s="154">
        <v>12</v>
      </c>
      <c r="M47" s="76">
        <v>7</v>
      </c>
      <c r="N47" s="154">
        <v>23</v>
      </c>
      <c r="O47" s="76"/>
      <c r="P47" s="154">
        <v>9</v>
      </c>
      <c r="Q47" s="84">
        <v>10</v>
      </c>
      <c r="R47" s="151" t="s">
        <v>186</v>
      </c>
      <c r="S47" s="76"/>
      <c r="T47" s="153">
        <v>12</v>
      </c>
      <c r="U47" s="79">
        <v>7</v>
      </c>
      <c r="V47" s="106"/>
    </row>
    <row r="48" spans="1:22" ht="12.75" hidden="1">
      <c r="A48" s="57" t="s">
        <v>39</v>
      </c>
      <c r="B48" s="32" t="s">
        <v>107</v>
      </c>
      <c r="C48" s="63" t="s">
        <v>59</v>
      </c>
      <c r="D48" s="101">
        <f t="shared" si="0"/>
        <v>1</v>
      </c>
      <c r="E48" s="77">
        <f t="shared" si="4"/>
        <v>16</v>
      </c>
      <c r="F48" s="154">
        <v>12</v>
      </c>
      <c r="G48" s="78">
        <v>7</v>
      </c>
      <c r="H48" s="154" t="s">
        <v>72</v>
      </c>
      <c r="I48" s="78"/>
      <c r="J48" s="153" t="s">
        <v>186</v>
      </c>
      <c r="K48" s="78"/>
      <c r="L48" s="153" t="s">
        <v>72</v>
      </c>
      <c r="M48" s="78"/>
      <c r="N48" s="153" t="s">
        <v>72</v>
      </c>
      <c r="O48" s="78"/>
      <c r="P48" s="153" t="s">
        <v>72</v>
      </c>
      <c r="Q48" s="85"/>
      <c r="R48" s="153">
        <v>10</v>
      </c>
      <c r="S48" s="78">
        <v>9</v>
      </c>
      <c r="T48" s="153" t="s">
        <v>72</v>
      </c>
      <c r="U48" s="79"/>
      <c r="V48" s="109"/>
    </row>
    <row r="49" spans="1:22" ht="12.75" hidden="1">
      <c r="A49" s="56" t="s">
        <v>38</v>
      </c>
      <c r="B49" s="31" t="s">
        <v>180</v>
      </c>
      <c r="C49" s="63" t="s">
        <v>59</v>
      </c>
      <c r="D49" s="101"/>
      <c r="E49" s="77">
        <f t="shared" si="4"/>
        <v>12</v>
      </c>
      <c r="F49" s="154" t="s">
        <v>72</v>
      </c>
      <c r="G49" s="78"/>
      <c r="H49" s="154" t="s">
        <v>72</v>
      </c>
      <c r="I49" s="78"/>
      <c r="J49" s="153" t="s">
        <v>186</v>
      </c>
      <c r="K49" s="78"/>
      <c r="L49" s="153" t="s">
        <v>72</v>
      </c>
      <c r="M49" s="78"/>
      <c r="N49" s="153" t="s">
        <v>72</v>
      </c>
      <c r="O49" s="78"/>
      <c r="P49" s="153" t="s">
        <v>72</v>
      </c>
      <c r="Q49" s="85"/>
      <c r="R49" s="153" t="s">
        <v>72</v>
      </c>
      <c r="S49" s="78"/>
      <c r="T49" s="153">
        <v>7</v>
      </c>
      <c r="U49" s="79">
        <v>12</v>
      </c>
      <c r="V49" s="109"/>
    </row>
    <row r="50" spans="1:22" ht="12.75" hidden="1">
      <c r="A50" s="56" t="s">
        <v>40</v>
      </c>
      <c r="B50" s="31" t="s">
        <v>167</v>
      </c>
      <c r="C50" s="63" t="s">
        <v>15</v>
      </c>
      <c r="D50" s="101">
        <f>COUNTIF(F50:U50,"*)")</f>
        <v>1</v>
      </c>
      <c r="E50" s="77">
        <f t="shared" si="4"/>
        <v>6</v>
      </c>
      <c r="F50" s="154" t="s">
        <v>72</v>
      </c>
      <c r="G50" s="78"/>
      <c r="H50" s="154" t="s">
        <v>72</v>
      </c>
      <c r="I50" s="78"/>
      <c r="J50" s="153" t="s">
        <v>186</v>
      </c>
      <c r="K50" s="78"/>
      <c r="L50" s="153">
        <v>13</v>
      </c>
      <c r="M50" s="78">
        <v>6</v>
      </c>
      <c r="N50" s="153" t="s">
        <v>72</v>
      </c>
      <c r="O50" s="78"/>
      <c r="P50" s="153" t="s">
        <v>72</v>
      </c>
      <c r="Q50" s="85"/>
      <c r="R50" s="153" t="s">
        <v>72</v>
      </c>
      <c r="S50" s="78"/>
      <c r="T50" s="153" t="s">
        <v>72</v>
      </c>
      <c r="U50" s="79"/>
      <c r="V50" s="109"/>
    </row>
    <row r="51" spans="1:22" ht="12.75" hidden="1">
      <c r="A51" s="57" t="s">
        <v>41</v>
      </c>
      <c r="B51" s="31" t="s">
        <v>108</v>
      </c>
      <c r="C51" s="63" t="s">
        <v>177</v>
      </c>
      <c r="D51" s="101">
        <f>COUNTIF(F51:U51,"*)")</f>
        <v>1</v>
      </c>
      <c r="E51" s="77">
        <f t="shared" si="4"/>
        <v>5</v>
      </c>
      <c r="F51" s="153">
        <v>14</v>
      </c>
      <c r="G51" s="78">
        <v>5</v>
      </c>
      <c r="H51" s="153" t="s">
        <v>72</v>
      </c>
      <c r="I51" s="78"/>
      <c r="J51" s="153" t="s">
        <v>186</v>
      </c>
      <c r="K51" s="78"/>
      <c r="L51" s="153" t="s">
        <v>72</v>
      </c>
      <c r="M51" s="78"/>
      <c r="N51" s="153" t="s">
        <v>72</v>
      </c>
      <c r="O51" s="78"/>
      <c r="P51" s="153" t="s">
        <v>72</v>
      </c>
      <c r="Q51" s="85"/>
      <c r="R51" s="153" t="s">
        <v>72</v>
      </c>
      <c r="S51" s="78"/>
      <c r="T51" s="153" t="s">
        <v>72</v>
      </c>
      <c r="U51" s="79"/>
      <c r="V51" s="109"/>
    </row>
    <row r="52" spans="1:22" ht="12.75" hidden="1">
      <c r="A52" s="56" t="s">
        <v>42</v>
      </c>
      <c r="B52" s="34" t="s">
        <v>109</v>
      </c>
      <c r="C52" s="65" t="s">
        <v>76</v>
      </c>
      <c r="D52" s="101">
        <f aca="true" t="shared" si="5" ref="D52:D60">COUNTIF(F52:U52,"*)")</f>
        <v>1</v>
      </c>
      <c r="E52" s="77">
        <f t="shared" si="4"/>
        <v>4</v>
      </c>
      <c r="F52" s="153">
        <v>15</v>
      </c>
      <c r="G52" s="78">
        <v>4</v>
      </c>
      <c r="H52" s="154" t="s">
        <v>72</v>
      </c>
      <c r="I52" s="78"/>
      <c r="J52" s="153" t="s">
        <v>186</v>
      </c>
      <c r="K52" s="78"/>
      <c r="L52" s="153" t="s">
        <v>72</v>
      </c>
      <c r="M52" s="78"/>
      <c r="N52" s="153" t="s">
        <v>72</v>
      </c>
      <c r="O52" s="76"/>
      <c r="P52" s="153" t="s">
        <v>72</v>
      </c>
      <c r="Q52" s="85"/>
      <c r="R52" s="153" t="s">
        <v>72</v>
      </c>
      <c r="S52" s="78"/>
      <c r="T52" s="153" t="s">
        <v>72</v>
      </c>
      <c r="U52" s="79"/>
      <c r="V52" s="109"/>
    </row>
    <row r="53" spans="1:22" s="29" customFormat="1" ht="12.75" hidden="1">
      <c r="A53" s="56" t="s">
        <v>43</v>
      </c>
      <c r="B53" s="32" t="s">
        <v>171</v>
      </c>
      <c r="C53" s="83" t="s">
        <v>59</v>
      </c>
      <c r="D53" s="101">
        <f t="shared" si="5"/>
        <v>1</v>
      </c>
      <c r="E53" s="77">
        <f t="shared" si="4"/>
        <v>4</v>
      </c>
      <c r="F53" s="154" t="s">
        <v>72</v>
      </c>
      <c r="G53" s="78"/>
      <c r="H53" s="150" t="s">
        <v>72</v>
      </c>
      <c r="I53" s="78"/>
      <c r="J53" s="153" t="s">
        <v>186</v>
      </c>
      <c r="K53" s="78"/>
      <c r="L53" s="153" t="s">
        <v>72</v>
      </c>
      <c r="M53" s="78"/>
      <c r="N53" s="153">
        <v>15</v>
      </c>
      <c r="O53" s="86">
        <v>4</v>
      </c>
      <c r="P53" s="154" t="s">
        <v>72</v>
      </c>
      <c r="Q53" s="85"/>
      <c r="R53" s="153" t="s">
        <v>72</v>
      </c>
      <c r="S53" s="78"/>
      <c r="T53" s="153" t="s">
        <v>72</v>
      </c>
      <c r="U53" s="87"/>
      <c r="V53" s="109"/>
    </row>
    <row r="54" spans="1:22" s="29" customFormat="1" ht="12.75" hidden="1">
      <c r="A54" s="56" t="s">
        <v>44</v>
      </c>
      <c r="B54" s="32" t="s">
        <v>168</v>
      </c>
      <c r="C54" s="65" t="s">
        <v>15</v>
      </c>
      <c r="D54" s="101">
        <f t="shared" si="5"/>
        <v>1</v>
      </c>
      <c r="E54" s="77">
        <f t="shared" si="4"/>
        <v>3</v>
      </c>
      <c r="F54" s="154" t="s">
        <v>72</v>
      </c>
      <c r="G54" s="78"/>
      <c r="H54" s="153" t="s">
        <v>72</v>
      </c>
      <c r="I54" s="87"/>
      <c r="J54" s="153" t="s">
        <v>186</v>
      </c>
      <c r="K54" s="87"/>
      <c r="L54" s="188">
        <v>16</v>
      </c>
      <c r="M54" s="87">
        <v>3</v>
      </c>
      <c r="N54" s="154" t="s">
        <v>72</v>
      </c>
      <c r="O54" s="87"/>
      <c r="P54" s="189" t="s">
        <v>72</v>
      </c>
      <c r="Q54" s="88"/>
      <c r="R54" s="159" t="s">
        <v>72</v>
      </c>
      <c r="S54" s="89"/>
      <c r="T54" s="153" t="s">
        <v>72</v>
      </c>
      <c r="U54" s="87"/>
      <c r="V54" s="106"/>
    </row>
    <row r="55" spans="1:22" s="29" customFormat="1" ht="12.75" hidden="1">
      <c r="A55" s="57" t="s">
        <v>45</v>
      </c>
      <c r="B55" s="32" t="s">
        <v>136</v>
      </c>
      <c r="C55" s="65" t="s">
        <v>177</v>
      </c>
      <c r="D55" s="101">
        <f t="shared" si="5"/>
        <v>1</v>
      </c>
      <c r="E55" s="77">
        <f t="shared" si="4"/>
        <v>0</v>
      </c>
      <c r="F55" s="154" t="s">
        <v>72</v>
      </c>
      <c r="G55" s="78"/>
      <c r="H55" s="153" t="s">
        <v>186</v>
      </c>
      <c r="I55" s="87"/>
      <c r="J55" s="154">
        <v>24</v>
      </c>
      <c r="K55" s="87"/>
      <c r="L55" s="188" t="s">
        <v>72</v>
      </c>
      <c r="M55" s="87"/>
      <c r="N55" s="154" t="s">
        <v>72</v>
      </c>
      <c r="O55" s="87"/>
      <c r="P55" s="189" t="s">
        <v>72</v>
      </c>
      <c r="Q55" s="88"/>
      <c r="R55" s="159" t="s">
        <v>72</v>
      </c>
      <c r="S55" s="89"/>
      <c r="T55" s="153" t="s">
        <v>72</v>
      </c>
      <c r="U55" s="87"/>
      <c r="V55" s="106"/>
    </row>
    <row r="56" spans="1:22" s="29" customFormat="1" ht="12.75" hidden="1">
      <c r="A56" s="56" t="s">
        <v>46</v>
      </c>
      <c r="B56" s="32" t="s">
        <v>137</v>
      </c>
      <c r="C56" s="65" t="s">
        <v>0</v>
      </c>
      <c r="D56" s="101">
        <f t="shared" si="5"/>
        <v>1</v>
      </c>
      <c r="E56" s="77">
        <f t="shared" si="4"/>
        <v>0</v>
      </c>
      <c r="F56" s="154" t="s">
        <v>72</v>
      </c>
      <c r="G56" s="78"/>
      <c r="H56" s="153" t="s">
        <v>186</v>
      </c>
      <c r="I56" s="87"/>
      <c r="J56" s="154">
        <v>30</v>
      </c>
      <c r="K56" s="87"/>
      <c r="L56" s="188" t="s">
        <v>72</v>
      </c>
      <c r="M56" s="87"/>
      <c r="N56" s="154" t="s">
        <v>72</v>
      </c>
      <c r="O56" s="87"/>
      <c r="P56" s="189" t="s">
        <v>72</v>
      </c>
      <c r="Q56" s="88"/>
      <c r="R56" s="159" t="s">
        <v>72</v>
      </c>
      <c r="S56" s="89"/>
      <c r="T56" s="153" t="s">
        <v>72</v>
      </c>
      <c r="U56" s="87"/>
      <c r="V56" s="106"/>
    </row>
    <row r="57" spans="1:22" s="29" customFormat="1" ht="12.75" hidden="1">
      <c r="A57" s="56" t="s">
        <v>47</v>
      </c>
      <c r="B57" s="32" t="s">
        <v>138</v>
      </c>
      <c r="C57" s="65" t="s">
        <v>0</v>
      </c>
      <c r="D57" s="101">
        <f t="shared" si="5"/>
        <v>1</v>
      </c>
      <c r="E57" s="48">
        <f t="shared" si="4"/>
        <v>0</v>
      </c>
      <c r="F57" s="154" t="s">
        <v>72</v>
      </c>
      <c r="G57" s="171"/>
      <c r="H57" s="154" t="s">
        <v>186</v>
      </c>
      <c r="I57" s="173"/>
      <c r="J57" s="154">
        <v>31</v>
      </c>
      <c r="K57" s="173"/>
      <c r="L57" s="188" t="s">
        <v>72</v>
      </c>
      <c r="M57" s="173"/>
      <c r="N57" s="154" t="s">
        <v>72</v>
      </c>
      <c r="O57" s="173"/>
      <c r="P57" s="189" t="s">
        <v>72</v>
      </c>
      <c r="Q57" s="174"/>
      <c r="R57" s="159" t="s">
        <v>72</v>
      </c>
      <c r="S57" s="175"/>
      <c r="T57" s="153" t="s">
        <v>72</v>
      </c>
      <c r="U57" s="173"/>
      <c r="V57" s="106"/>
    </row>
    <row r="58" spans="1:22" ht="12.75" hidden="1">
      <c r="A58" s="56" t="s">
        <v>58</v>
      </c>
      <c r="B58" s="32" t="s">
        <v>139</v>
      </c>
      <c r="C58" s="65" t="s">
        <v>177</v>
      </c>
      <c r="D58" s="101">
        <f t="shared" si="5"/>
        <v>1</v>
      </c>
      <c r="E58" s="48">
        <f t="shared" si="4"/>
        <v>0</v>
      </c>
      <c r="F58" s="154" t="s">
        <v>72</v>
      </c>
      <c r="G58" s="176"/>
      <c r="H58" s="159" t="s">
        <v>186</v>
      </c>
      <c r="I58" s="176"/>
      <c r="J58" s="154">
        <v>34</v>
      </c>
      <c r="K58" s="176"/>
      <c r="L58" s="188" t="s">
        <v>72</v>
      </c>
      <c r="M58" s="175"/>
      <c r="N58" s="154" t="s">
        <v>72</v>
      </c>
      <c r="O58" s="176"/>
      <c r="P58" s="189" t="s">
        <v>72</v>
      </c>
      <c r="Q58" s="177"/>
      <c r="R58" s="154" t="s">
        <v>72</v>
      </c>
      <c r="S58" s="175"/>
      <c r="T58" s="154" t="s">
        <v>72</v>
      </c>
      <c r="U58" s="178"/>
      <c r="V58" s="106"/>
    </row>
    <row r="59" spans="1:22" ht="12.75" hidden="1">
      <c r="A59" s="57" t="s">
        <v>21</v>
      </c>
      <c r="B59" s="32" t="s">
        <v>140</v>
      </c>
      <c r="C59" s="65" t="s">
        <v>0</v>
      </c>
      <c r="D59" s="101">
        <f t="shared" si="5"/>
        <v>1</v>
      </c>
      <c r="E59" s="48">
        <f t="shared" si="4"/>
        <v>0</v>
      </c>
      <c r="F59" s="154" t="s">
        <v>72</v>
      </c>
      <c r="G59" s="176"/>
      <c r="H59" s="159" t="s">
        <v>186</v>
      </c>
      <c r="I59" s="176"/>
      <c r="J59" s="154">
        <v>42</v>
      </c>
      <c r="K59" s="176"/>
      <c r="L59" s="154" t="s">
        <v>72</v>
      </c>
      <c r="M59" s="176"/>
      <c r="N59" s="154" t="s">
        <v>72</v>
      </c>
      <c r="O59" s="176"/>
      <c r="P59" s="154" t="s">
        <v>72</v>
      </c>
      <c r="Q59" s="177"/>
      <c r="R59" s="154" t="s">
        <v>72</v>
      </c>
      <c r="S59" s="176"/>
      <c r="T59" s="154" t="s">
        <v>72</v>
      </c>
      <c r="U59" s="178"/>
      <c r="V59" s="106"/>
    </row>
    <row r="60" spans="1:22" ht="12.75" hidden="1">
      <c r="A60" s="57" t="s">
        <v>22</v>
      </c>
      <c r="B60" s="38" t="s">
        <v>172</v>
      </c>
      <c r="C60" s="83" t="s">
        <v>59</v>
      </c>
      <c r="D60" s="101">
        <f t="shared" si="5"/>
        <v>1</v>
      </c>
      <c r="E60" s="48">
        <f t="shared" si="4"/>
        <v>0</v>
      </c>
      <c r="F60" s="151" t="s">
        <v>72</v>
      </c>
      <c r="G60" s="179"/>
      <c r="H60" s="161" t="s">
        <v>186</v>
      </c>
      <c r="I60" s="179"/>
      <c r="J60" s="151" t="s">
        <v>72</v>
      </c>
      <c r="K60" s="179"/>
      <c r="L60" s="151" t="s">
        <v>72</v>
      </c>
      <c r="M60" s="179"/>
      <c r="N60" s="151">
        <v>58</v>
      </c>
      <c r="O60" s="179"/>
      <c r="P60" s="151" t="s">
        <v>72</v>
      </c>
      <c r="Q60" s="180"/>
      <c r="R60" s="151" t="s">
        <v>72</v>
      </c>
      <c r="S60" s="179"/>
      <c r="T60" s="151" t="s">
        <v>72</v>
      </c>
      <c r="U60" s="181"/>
      <c r="V60" s="108"/>
    </row>
    <row r="61" spans="1:22" ht="12.75" hidden="1">
      <c r="A61" s="57"/>
      <c r="B61" s="59"/>
      <c r="C61" s="58"/>
      <c r="D61" s="144"/>
      <c r="E61" s="49"/>
      <c r="F61" s="163"/>
      <c r="G61" s="182"/>
      <c r="H61" s="162"/>
      <c r="I61" s="182"/>
      <c r="J61" s="163"/>
      <c r="K61" s="182"/>
      <c r="L61" s="163"/>
      <c r="M61" s="182"/>
      <c r="N61" s="163"/>
      <c r="O61" s="182"/>
      <c r="P61" s="163"/>
      <c r="Q61" s="183"/>
      <c r="R61" s="163"/>
      <c r="S61" s="182"/>
      <c r="T61" s="163"/>
      <c r="U61" s="184"/>
      <c r="V61" s="110"/>
    </row>
    <row r="62" spans="1:22" ht="37.5" customHeight="1" hidden="1">
      <c r="A62" s="1"/>
      <c r="B62" s="204" t="s">
        <v>153</v>
      </c>
      <c r="C62" s="205"/>
      <c r="D62" s="142">
        <f aca="true" t="shared" si="6" ref="D62:D67">COUNTIF(F62:U62,"*)")</f>
        <v>0</v>
      </c>
      <c r="E62" s="62" t="s">
        <v>161</v>
      </c>
      <c r="F62" s="156" t="s">
        <v>4</v>
      </c>
      <c r="G62" s="60" t="s">
        <v>5</v>
      </c>
      <c r="H62" s="156" t="s">
        <v>4</v>
      </c>
      <c r="I62" s="60" t="s">
        <v>5</v>
      </c>
      <c r="J62" s="156" t="s">
        <v>4</v>
      </c>
      <c r="K62" s="60" t="s">
        <v>5</v>
      </c>
      <c r="L62" s="156" t="s">
        <v>4</v>
      </c>
      <c r="M62" s="60" t="s">
        <v>5</v>
      </c>
      <c r="N62" s="156" t="s">
        <v>4</v>
      </c>
      <c r="O62" s="60" t="s">
        <v>5</v>
      </c>
      <c r="P62" s="156" t="s">
        <v>4</v>
      </c>
      <c r="Q62" s="60" t="s">
        <v>5</v>
      </c>
      <c r="R62" s="156" t="s">
        <v>4</v>
      </c>
      <c r="S62" s="60" t="s">
        <v>5</v>
      </c>
      <c r="T62" s="156" t="s">
        <v>4</v>
      </c>
      <c r="U62" s="61" t="s">
        <v>5</v>
      </c>
      <c r="V62" s="107">
        <f>X62+Y62</f>
        <v>0</v>
      </c>
    </row>
    <row r="63" spans="1:22" ht="12.75" hidden="1">
      <c r="A63" s="56" t="s">
        <v>6</v>
      </c>
      <c r="B63" s="37" t="s">
        <v>85</v>
      </c>
      <c r="C63" s="90" t="s">
        <v>59</v>
      </c>
      <c r="D63" s="102">
        <f t="shared" si="6"/>
        <v>1</v>
      </c>
      <c r="E63" s="91">
        <f>SUM(G63+I63+K63+M63+O63+Q63+S63+U63)</f>
        <v>51</v>
      </c>
      <c r="F63" s="157">
        <v>1</v>
      </c>
      <c r="G63" s="70">
        <v>9</v>
      </c>
      <c r="H63" s="157" t="s">
        <v>72</v>
      </c>
      <c r="I63" s="70"/>
      <c r="J63" s="157" t="s">
        <v>186</v>
      </c>
      <c r="K63" s="70"/>
      <c r="L63" s="157">
        <v>7</v>
      </c>
      <c r="M63" s="70">
        <v>6</v>
      </c>
      <c r="N63" s="157">
        <v>9</v>
      </c>
      <c r="O63" s="70">
        <v>20</v>
      </c>
      <c r="P63" s="157" t="s">
        <v>72</v>
      </c>
      <c r="Q63" s="70"/>
      <c r="R63" s="157">
        <v>12</v>
      </c>
      <c r="S63" s="70">
        <v>7</v>
      </c>
      <c r="T63" s="157">
        <v>2</v>
      </c>
      <c r="U63" s="72">
        <v>9</v>
      </c>
      <c r="V63" s="105"/>
    </row>
    <row r="64" spans="1:22" ht="12.75" hidden="1">
      <c r="A64" s="56" t="s">
        <v>7</v>
      </c>
      <c r="B64" s="32" t="s">
        <v>169</v>
      </c>
      <c r="C64" s="65" t="s">
        <v>165</v>
      </c>
      <c r="D64" s="143">
        <f t="shared" si="6"/>
        <v>1</v>
      </c>
      <c r="E64" s="77">
        <f>SUM(G64+I64+K64+M64+O64+Q64+S64+U64)</f>
        <v>27</v>
      </c>
      <c r="F64" s="154" t="s">
        <v>72</v>
      </c>
      <c r="G64" s="76"/>
      <c r="H64" s="154" t="s">
        <v>72</v>
      </c>
      <c r="I64" s="76"/>
      <c r="J64" s="151" t="s">
        <v>186</v>
      </c>
      <c r="K64" s="76"/>
      <c r="L64" s="154">
        <v>6</v>
      </c>
      <c r="M64" s="76">
        <v>7</v>
      </c>
      <c r="N64" s="154">
        <v>6</v>
      </c>
      <c r="O64" s="76">
        <v>13</v>
      </c>
      <c r="P64" s="154" t="s">
        <v>72</v>
      </c>
      <c r="Q64" s="76"/>
      <c r="R64" s="154" t="s">
        <v>72</v>
      </c>
      <c r="S64" s="76"/>
      <c r="T64" s="154">
        <v>3</v>
      </c>
      <c r="U64" s="75">
        <v>7</v>
      </c>
      <c r="V64" s="106"/>
    </row>
    <row r="65" spans="1:22" ht="12.75" hidden="1">
      <c r="A65" s="56" t="s">
        <v>8</v>
      </c>
      <c r="B65" s="32" t="s">
        <v>141</v>
      </c>
      <c r="C65" s="65" t="s">
        <v>0</v>
      </c>
      <c r="D65" s="143">
        <f t="shared" si="6"/>
        <v>1</v>
      </c>
      <c r="E65" s="77">
        <f>SUM(G65+I65+K65+M65+O65+Q65+S65+U65)</f>
        <v>8</v>
      </c>
      <c r="F65" s="154" t="s">
        <v>72</v>
      </c>
      <c r="G65" s="76"/>
      <c r="H65" s="154" t="s">
        <v>186</v>
      </c>
      <c r="I65" s="76"/>
      <c r="J65" s="154">
        <v>11</v>
      </c>
      <c r="K65" s="76">
        <v>8</v>
      </c>
      <c r="L65" s="154" t="s">
        <v>72</v>
      </c>
      <c r="M65" s="76"/>
      <c r="N65" s="154" t="s">
        <v>72</v>
      </c>
      <c r="O65" s="76"/>
      <c r="P65" s="154" t="s">
        <v>72</v>
      </c>
      <c r="Q65" s="76"/>
      <c r="R65" s="154" t="s">
        <v>72</v>
      </c>
      <c r="S65" s="76"/>
      <c r="T65" s="154" t="s">
        <v>72</v>
      </c>
      <c r="U65" s="75"/>
      <c r="V65" s="106"/>
    </row>
    <row r="66" spans="1:22" ht="12.75" hidden="1">
      <c r="A66" s="56" t="s">
        <v>9</v>
      </c>
      <c r="B66" s="32" t="s">
        <v>173</v>
      </c>
      <c r="C66" s="65" t="s">
        <v>59</v>
      </c>
      <c r="D66" s="143">
        <f t="shared" si="6"/>
        <v>1</v>
      </c>
      <c r="E66" s="77">
        <f>SUM(G66+I66+K66+M66+O66+Q66+S66+U66)</f>
        <v>7</v>
      </c>
      <c r="F66" s="154" t="s">
        <v>72</v>
      </c>
      <c r="G66" s="76"/>
      <c r="H66" s="154" t="s">
        <v>186</v>
      </c>
      <c r="I66" s="76"/>
      <c r="J66" s="154" t="s">
        <v>72</v>
      </c>
      <c r="K66" s="76"/>
      <c r="L66" s="154" t="s">
        <v>72</v>
      </c>
      <c r="M66" s="76"/>
      <c r="N66" s="154">
        <v>12</v>
      </c>
      <c r="O66" s="76">
        <v>7</v>
      </c>
      <c r="P66" s="154" t="s">
        <v>72</v>
      </c>
      <c r="Q66" s="76"/>
      <c r="R66" s="154" t="s">
        <v>72</v>
      </c>
      <c r="S66" s="76"/>
      <c r="T66" s="154" t="s">
        <v>72</v>
      </c>
      <c r="U66" s="75"/>
      <c r="V66" s="106"/>
    </row>
    <row r="67" spans="1:22" ht="12.75" hidden="1">
      <c r="A67" s="56"/>
      <c r="B67" s="45"/>
      <c r="C67" s="41"/>
      <c r="D67" s="141">
        <f t="shared" si="6"/>
        <v>0</v>
      </c>
      <c r="E67" s="50">
        <f>SUM(G67+I67+K67+M67+O67+Q67+S67+U67)</f>
        <v>0</v>
      </c>
      <c r="F67" s="155"/>
      <c r="G67" s="167"/>
      <c r="H67" s="155"/>
      <c r="I67" s="167"/>
      <c r="J67" s="155"/>
      <c r="K67" s="167"/>
      <c r="L67" s="155"/>
      <c r="M67" s="167"/>
      <c r="N67" s="155"/>
      <c r="O67" s="167"/>
      <c r="P67" s="155"/>
      <c r="Q67" s="167"/>
      <c r="R67" s="155"/>
      <c r="S67" s="167"/>
      <c r="T67" s="155"/>
      <c r="U67" s="169"/>
      <c r="V67" s="115"/>
    </row>
    <row r="68" spans="1:22" ht="36.75" customHeight="1" hidden="1">
      <c r="A68" s="28"/>
      <c r="B68" s="212" t="s">
        <v>154</v>
      </c>
      <c r="C68" s="213"/>
      <c r="D68" s="145"/>
      <c r="E68" s="127" t="s">
        <v>161</v>
      </c>
      <c r="F68" s="158" t="s">
        <v>4</v>
      </c>
      <c r="G68" s="128" t="s">
        <v>5</v>
      </c>
      <c r="H68" s="158" t="s">
        <v>4</v>
      </c>
      <c r="I68" s="128" t="s">
        <v>5</v>
      </c>
      <c r="J68" s="158" t="s">
        <v>4</v>
      </c>
      <c r="K68" s="128" t="s">
        <v>5</v>
      </c>
      <c r="L68" s="158" t="s">
        <v>4</v>
      </c>
      <c r="M68" s="128" t="s">
        <v>5</v>
      </c>
      <c r="N68" s="158" t="s">
        <v>4</v>
      </c>
      <c r="O68" s="128" t="s">
        <v>5</v>
      </c>
      <c r="P68" s="158" t="s">
        <v>4</v>
      </c>
      <c r="Q68" s="128" t="s">
        <v>5</v>
      </c>
      <c r="R68" s="158" t="s">
        <v>4</v>
      </c>
      <c r="S68" s="128" t="s">
        <v>5</v>
      </c>
      <c r="T68" s="158" t="s">
        <v>4</v>
      </c>
      <c r="U68" s="129" t="s">
        <v>5</v>
      </c>
      <c r="V68" s="110"/>
    </row>
    <row r="69" spans="1:22" ht="12.75" hidden="1">
      <c r="A69" s="56" t="s">
        <v>6</v>
      </c>
      <c r="B69" s="38" t="s">
        <v>86</v>
      </c>
      <c r="C69" s="64" t="s">
        <v>59</v>
      </c>
      <c r="D69" s="101">
        <f aca="true" t="shared" si="7" ref="D69:D100">COUNTIF(F69:U69,"*)")</f>
        <v>1</v>
      </c>
      <c r="E69" s="80">
        <f>SUM(G69+I69+K69+M69+O69+Q69+S69+U69)</f>
        <v>68</v>
      </c>
      <c r="F69" s="151">
        <v>2</v>
      </c>
      <c r="G69" s="81">
        <v>13</v>
      </c>
      <c r="H69" s="151">
        <v>5</v>
      </c>
      <c r="I69" s="81">
        <v>14</v>
      </c>
      <c r="J69" s="151" t="s">
        <v>192</v>
      </c>
      <c r="K69" s="81"/>
      <c r="L69" s="151">
        <v>14</v>
      </c>
      <c r="M69" s="81">
        <v>5</v>
      </c>
      <c r="N69" s="151">
        <v>13</v>
      </c>
      <c r="O69" s="81">
        <v>6</v>
      </c>
      <c r="P69" s="151">
        <v>3</v>
      </c>
      <c r="Q69" s="81">
        <v>9</v>
      </c>
      <c r="R69" s="151">
        <v>18</v>
      </c>
      <c r="S69" s="81">
        <v>1</v>
      </c>
      <c r="T69" s="151">
        <v>1</v>
      </c>
      <c r="U69" s="82">
        <v>20</v>
      </c>
      <c r="V69" s="108">
        <v>1</v>
      </c>
    </row>
    <row r="70" spans="1:22" ht="12.75" hidden="1">
      <c r="A70" s="56" t="s">
        <v>7</v>
      </c>
      <c r="B70" s="32" t="s">
        <v>87</v>
      </c>
      <c r="C70" s="64" t="s">
        <v>15</v>
      </c>
      <c r="D70" s="101">
        <f t="shared" si="7"/>
        <v>1</v>
      </c>
      <c r="E70" s="77">
        <f aca="true" t="shared" si="8" ref="E70:E80">SUM(G70+I70+K70+M70+O70+Q70+S70+U70)</f>
        <v>60</v>
      </c>
      <c r="F70" s="154">
        <v>5</v>
      </c>
      <c r="G70" s="76">
        <v>8</v>
      </c>
      <c r="H70" s="151">
        <v>6</v>
      </c>
      <c r="I70" s="76">
        <v>13</v>
      </c>
      <c r="J70" s="154" t="s">
        <v>72</v>
      </c>
      <c r="K70" s="76"/>
      <c r="L70" s="154">
        <v>12</v>
      </c>
      <c r="M70" s="76">
        <v>7</v>
      </c>
      <c r="N70" s="154" t="s">
        <v>186</v>
      </c>
      <c r="O70" s="76"/>
      <c r="P70" s="154">
        <v>1</v>
      </c>
      <c r="Q70" s="76">
        <v>13</v>
      </c>
      <c r="R70" s="151">
        <v>19</v>
      </c>
      <c r="S70" s="76">
        <v>1</v>
      </c>
      <c r="T70" s="151">
        <v>2</v>
      </c>
      <c r="U70" s="82">
        <v>18</v>
      </c>
      <c r="V70" s="106"/>
    </row>
    <row r="71" spans="1:22" ht="12.75" hidden="1">
      <c r="A71" s="56" t="s">
        <v>8</v>
      </c>
      <c r="B71" s="32" t="s">
        <v>112</v>
      </c>
      <c r="C71" s="63" t="s">
        <v>76</v>
      </c>
      <c r="D71" s="101">
        <f t="shared" si="7"/>
        <v>1</v>
      </c>
      <c r="E71" s="77">
        <f t="shared" si="8"/>
        <v>47</v>
      </c>
      <c r="F71" s="154">
        <v>6</v>
      </c>
      <c r="G71" s="76">
        <v>7</v>
      </c>
      <c r="H71" s="151">
        <v>12</v>
      </c>
      <c r="I71" s="76">
        <v>7</v>
      </c>
      <c r="J71" s="154" t="s">
        <v>190</v>
      </c>
      <c r="K71" s="76"/>
      <c r="L71" s="154">
        <v>16</v>
      </c>
      <c r="M71" s="76">
        <v>3</v>
      </c>
      <c r="N71" s="154">
        <v>24</v>
      </c>
      <c r="O71" s="76"/>
      <c r="P71" s="154">
        <v>2</v>
      </c>
      <c r="Q71" s="76">
        <v>11</v>
      </c>
      <c r="R71" s="151">
        <v>16</v>
      </c>
      <c r="S71" s="76">
        <v>3</v>
      </c>
      <c r="T71" s="151">
        <v>3</v>
      </c>
      <c r="U71" s="82">
        <v>16</v>
      </c>
      <c r="V71" s="106"/>
    </row>
    <row r="72" spans="1:22" ht="12.75" hidden="1">
      <c r="A72" s="56" t="s">
        <v>9</v>
      </c>
      <c r="B72" s="32" t="s">
        <v>61</v>
      </c>
      <c r="C72" s="65" t="s">
        <v>177</v>
      </c>
      <c r="D72" s="101">
        <f t="shared" si="7"/>
        <v>1</v>
      </c>
      <c r="E72" s="77">
        <f t="shared" si="8"/>
        <v>40</v>
      </c>
      <c r="F72" s="154">
        <v>3</v>
      </c>
      <c r="G72" s="76">
        <v>11</v>
      </c>
      <c r="H72" s="151">
        <v>10</v>
      </c>
      <c r="I72" s="76">
        <v>9</v>
      </c>
      <c r="J72" s="154">
        <v>21</v>
      </c>
      <c r="K72" s="76"/>
      <c r="L72" s="154" t="s">
        <v>186</v>
      </c>
      <c r="M72" s="76"/>
      <c r="N72" s="154">
        <v>21</v>
      </c>
      <c r="O72" s="76"/>
      <c r="P72" s="154">
        <v>5</v>
      </c>
      <c r="Q72" s="76">
        <v>7</v>
      </c>
      <c r="R72" s="151">
        <v>22</v>
      </c>
      <c r="S72" s="76"/>
      <c r="T72" s="151">
        <v>6</v>
      </c>
      <c r="U72" s="82">
        <v>13</v>
      </c>
      <c r="V72" s="106"/>
    </row>
    <row r="73" spans="1:22" ht="12.75" hidden="1">
      <c r="A73" s="56" t="s">
        <v>10</v>
      </c>
      <c r="B73" s="32" t="s">
        <v>111</v>
      </c>
      <c r="C73" s="65" t="s">
        <v>80</v>
      </c>
      <c r="D73" s="101">
        <f t="shared" si="7"/>
        <v>0</v>
      </c>
      <c r="E73" s="77">
        <f t="shared" si="8"/>
        <v>32</v>
      </c>
      <c r="F73" s="154">
        <v>4</v>
      </c>
      <c r="G73" s="76">
        <v>9</v>
      </c>
      <c r="H73" s="151" t="s">
        <v>72</v>
      </c>
      <c r="I73" s="76"/>
      <c r="J73" s="154">
        <v>25</v>
      </c>
      <c r="K73" s="76"/>
      <c r="L73" s="154">
        <v>17</v>
      </c>
      <c r="M73" s="76">
        <v>2</v>
      </c>
      <c r="N73" s="154">
        <v>27</v>
      </c>
      <c r="O73" s="76"/>
      <c r="P73" s="154">
        <v>4</v>
      </c>
      <c r="Q73" s="76">
        <v>7</v>
      </c>
      <c r="R73" s="151">
        <v>21</v>
      </c>
      <c r="S73" s="76"/>
      <c r="T73" s="151">
        <v>5</v>
      </c>
      <c r="U73" s="82">
        <v>14</v>
      </c>
      <c r="V73" s="106"/>
    </row>
    <row r="74" spans="1:22" ht="12.75" hidden="1">
      <c r="A74" s="56" t="s">
        <v>11</v>
      </c>
      <c r="B74" s="32" t="s">
        <v>60</v>
      </c>
      <c r="C74" s="63" t="s">
        <v>49</v>
      </c>
      <c r="D74" s="101">
        <f t="shared" si="7"/>
        <v>1</v>
      </c>
      <c r="E74" s="77">
        <f t="shared" si="8"/>
        <v>27</v>
      </c>
      <c r="F74" s="154">
        <v>1</v>
      </c>
      <c r="G74" s="76">
        <v>15</v>
      </c>
      <c r="H74" s="151">
        <v>7</v>
      </c>
      <c r="I74" s="76">
        <v>12</v>
      </c>
      <c r="J74" s="154">
        <v>24</v>
      </c>
      <c r="K74" s="76"/>
      <c r="L74" s="154" t="s">
        <v>186</v>
      </c>
      <c r="M74" s="76"/>
      <c r="N74" s="154" t="s">
        <v>72</v>
      </c>
      <c r="O74" s="76"/>
      <c r="P74" s="154" t="s">
        <v>72</v>
      </c>
      <c r="Q74" s="76"/>
      <c r="R74" s="151" t="s">
        <v>72</v>
      </c>
      <c r="S74" s="76"/>
      <c r="T74" s="151" t="s">
        <v>72</v>
      </c>
      <c r="U74" s="82"/>
      <c r="V74" s="106"/>
    </row>
    <row r="75" spans="1:22" ht="12.75" hidden="1">
      <c r="A75" s="56" t="s">
        <v>12</v>
      </c>
      <c r="B75" s="32" t="s">
        <v>62</v>
      </c>
      <c r="C75" s="65" t="s">
        <v>177</v>
      </c>
      <c r="D75" s="101">
        <f t="shared" si="7"/>
        <v>1</v>
      </c>
      <c r="E75" s="77">
        <f t="shared" si="8"/>
        <v>6</v>
      </c>
      <c r="F75" s="154">
        <v>7</v>
      </c>
      <c r="G75" s="76">
        <v>6</v>
      </c>
      <c r="H75" s="153" t="s">
        <v>72</v>
      </c>
      <c r="I75" s="78"/>
      <c r="J75" s="153" t="s">
        <v>72</v>
      </c>
      <c r="K75" s="78"/>
      <c r="L75" s="154" t="s">
        <v>186</v>
      </c>
      <c r="M75" s="78"/>
      <c r="N75" s="153" t="s">
        <v>72</v>
      </c>
      <c r="O75" s="78"/>
      <c r="P75" s="154" t="s">
        <v>72</v>
      </c>
      <c r="Q75" s="78"/>
      <c r="R75" s="153" t="s">
        <v>72</v>
      </c>
      <c r="S75" s="78"/>
      <c r="T75" s="153" t="s">
        <v>72</v>
      </c>
      <c r="U75" s="79"/>
      <c r="V75" s="106"/>
    </row>
    <row r="76" spans="1:22" ht="12.75" hidden="1">
      <c r="A76" s="56" t="s">
        <v>13</v>
      </c>
      <c r="B76" s="40" t="s">
        <v>142</v>
      </c>
      <c r="C76" s="65" t="s">
        <v>0</v>
      </c>
      <c r="D76" s="143">
        <f t="shared" si="7"/>
        <v>1</v>
      </c>
      <c r="E76" s="77">
        <f t="shared" si="8"/>
        <v>1</v>
      </c>
      <c r="F76" s="154" t="s">
        <v>72</v>
      </c>
      <c r="G76" s="76"/>
      <c r="H76" s="153" t="s">
        <v>72</v>
      </c>
      <c r="I76" s="76"/>
      <c r="J76" s="154">
        <v>18</v>
      </c>
      <c r="K76" s="76">
        <v>1</v>
      </c>
      <c r="L76" s="154" t="s">
        <v>186</v>
      </c>
      <c r="M76" s="76"/>
      <c r="N76" s="154" t="s">
        <v>72</v>
      </c>
      <c r="O76" s="76"/>
      <c r="P76" s="154" t="s">
        <v>72</v>
      </c>
      <c r="Q76" s="76"/>
      <c r="R76" s="151" t="s">
        <v>72</v>
      </c>
      <c r="S76" s="76"/>
      <c r="T76" s="154" t="s">
        <v>72</v>
      </c>
      <c r="U76" s="75"/>
      <c r="V76" s="106"/>
    </row>
    <row r="77" spans="1:22" ht="12.75" hidden="1">
      <c r="A77" s="56" t="s">
        <v>14</v>
      </c>
      <c r="B77" s="32" t="s">
        <v>145</v>
      </c>
      <c r="C77" s="64" t="s">
        <v>49</v>
      </c>
      <c r="D77" s="101">
        <f t="shared" si="7"/>
        <v>1</v>
      </c>
      <c r="E77" s="77">
        <f t="shared" si="8"/>
        <v>1</v>
      </c>
      <c r="F77" s="154" t="s">
        <v>72</v>
      </c>
      <c r="G77" s="76"/>
      <c r="H77" s="153" t="s">
        <v>72</v>
      </c>
      <c r="I77" s="76"/>
      <c r="J77" s="154">
        <v>29</v>
      </c>
      <c r="K77" s="76"/>
      <c r="L77" s="154" t="s">
        <v>186</v>
      </c>
      <c r="M77" s="76"/>
      <c r="N77" s="154">
        <v>20</v>
      </c>
      <c r="O77" s="76">
        <v>1</v>
      </c>
      <c r="P77" s="154" t="s">
        <v>72</v>
      </c>
      <c r="Q77" s="76"/>
      <c r="R77" s="154" t="s">
        <v>72</v>
      </c>
      <c r="S77" s="76"/>
      <c r="T77" s="154" t="s">
        <v>72</v>
      </c>
      <c r="U77" s="75"/>
      <c r="V77" s="106"/>
    </row>
    <row r="78" spans="1:22" ht="12.75" hidden="1">
      <c r="A78" s="56" t="s">
        <v>35</v>
      </c>
      <c r="B78" s="32" t="s">
        <v>143</v>
      </c>
      <c r="C78" s="65" t="s">
        <v>0</v>
      </c>
      <c r="D78" s="101">
        <f t="shared" si="7"/>
        <v>1</v>
      </c>
      <c r="E78" s="77">
        <f t="shared" si="8"/>
        <v>0</v>
      </c>
      <c r="F78" s="154" t="s">
        <v>72</v>
      </c>
      <c r="G78" s="76"/>
      <c r="H78" s="154" t="s">
        <v>72</v>
      </c>
      <c r="I78" s="76"/>
      <c r="J78" s="154">
        <v>23</v>
      </c>
      <c r="K78" s="76"/>
      <c r="L78" s="154" t="s">
        <v>186</v>
      </c>
      <c r="M78" s="76"/>
      <c r="N78" s="154" t="s">
        <v>72</v>
      </c>
      <c r="O78" s="76"/>
      <c r="P78" s="154" t="s">
        <v>72</v>
      </c>
      <c r="Q78" s="76"/>
      <c r="R78" s="154" t="s">
        <v>72</v>
      </c>
      <c r="S78" s="76"/>
      <c r="T78" s="154" t="s">
        <v>72</v>
      </c>
      <c r="U78" s="75"/>
      <c r="V78" s="106"/>
    </row>
    <row r="79" spans="1:22" ht="12.75" hidden="1">
      <c r="A79" s="56" t="s">
        <v>39</v>
      </c>
      <c r="B79" s="32" t="s">
        <v>144</v>
      </c>
      <c r="C79" s="63" t="s">
        <v>0</v>
      </c>
      <c r="D79" s="101">
        <f t="shared" si="7"/>
        <v>1</v>
      </c>
      <c r="E79" s="77">
        <f t="shared" si="8"/>
        <v>0</v>
      </c>
      <c r="F79" s="154" t="s">
        <v>72</v>
      </c>
      <c r="G79" s="76"/>
      <c r="H79" s="154" t="s">
        <v>72</v>
      </c>
      <c r="I79" s="76"/>
      <c r="J79" s="154">
        <v>28</v>
      </c>
      <c r="K79" s="76"/>
      <c r="L79" s="154" t="s">
        <v>186</v>
      </c>
      <c r="M79" s="76"/>
      <c r="N79" s="154" t="s">
        <v>72</v>
      </c>
      <c r="O79" s="76"/>
      <c r="P79" s="154" t="s">
        <v>72</v>
      </c>
      <c r="Q79" s="76"/>
      <c r="R79" s="151" t="s">
        <v>72</v>
      </c>
      <c r="S79" s="76"/>
      <c r="T79" s="154" t="s">
        <v>72</v>
      </c>
      <c r="U79" s="75"/>
      <c r="V79" s="106"/>
    </row>
    <row r="80" spans="1:22" ht="12.75" hidden="1">
      <c r="A80" s="56"/>
      <c r="B80" s="32"/>
      <c r="C80" s="35"/>
      <c r="D80" s="101">
        <f t="shared" si="7"/>
        <v>0</v>
      </c>
      <c r="E80" s="48">
        <f t="shared" si="8"/>
        <v>0</v>
      </c>
      <c r="F80" s="154"/>
      <c r="G80" s="176"/>
      <c r="H80" s="154"/>
      <c r="I80" s="176"/>
      <c r="J80" s="154"/>
      <c r="K80" s="176"/>
      <c r="L80" s="154"/>
      <c r="M80" s="176"/>
      <c r="N80" s="154"/>
      <c r="O80" s="176"/>
      <c r="P80" s="154"/>
      <c r="Q80" s="176"/>
      <c r="R80" s="151"/>
      <c r="S80" s="176"/>
      <c r="T80" s="151"/>
      <c r="U80" s="181"/>
      <c r="V80" s="106"/>
    </row>
    <row r="81" spans="1:22" ht="37.5" customHeight="1" hidden="1">
      <c r="A81" s="1"/>
      <c r="B81" s="204" t="s">
        <v>155</v>
      </c>
      <c r="C81" s="205"/>
      <c r="D81" s="142">
        <f t="shared" si="7"/>
        <v>0</v>
      </c>
      <c r="E81" s="121" t="s">
        <v>161</v>
      </c>
      <c r="F81" s="152" t="s">
        <v>4</v>
      </c>
      <c r="G81" s="122" t="s">
        <v>5</v>
      </c>
      <c r="H81" s="152" t="s">
        <v>4</v>
      </c>
      <c r="I81" s="122" t="s">
        <v>5</v>
      </c>
      <c r="J81" s="152" t="s">
        <v>4</v>
      </c>
      <c r="K81" s="122" t="s">
        <v>5</v>
      </c>
      <c r="L81" s="152" t="s">
        <v>4</v>
      </c>
      <c r="M81" s="122" t="s">
        <v>5</v>
      </c>
      <c r="N81" s="152" t="s">
        <v>4</v>
      </c>
      <c r="O81" s="122" t="s">
        <v>5</v>
      </c>
      <c r="P81" s="152" t="s">
        <v>4</v>
      </c>
      <c r="Q81" s="122" t="s">
        <v>5</v>
      </c>
      <c r="R81" s="152" t="s">
        <v>4</v>
      </c>
      <c r="S81" s="122" t="s">
        <v>5</v>
      </c>
      <c r="T81" s="152" t="s">
        <v>4</v>
      </c>
      <c r="U81" s="123" t="s">
        <v>5</v>
      </c>
      <c r="V81" s="107">
        <f>X81+Y81</f>
        <v>0</v>
      </c>
    </row>
    <row r="82" spans="1:22" ht="12.75" hidden="1">
      <c r="A82" s="56" t="s">
        <v>6</v>
      </c>
      <c r="B82" s="38" t="s">
        <v>89</v>
      </c>
      <c r="C82" s="64" t="s">
        <v>177</v>
      </c>
      <c r="D82" s="101">
        <f t="shared" si="7"/>
        <v>1</v>
      </c>
      <c r="E82" s="80">
        <f>SUM(G82+I82+K82+M82+O82+Q82+S82+U82)</f>
        <v>101</v>
      </c>
      <c r="F82" s="151" t="s">
        <v>183</v>
      </c>
      <c r="G82" s="81"/>
      <c r="H82" s="151">
        <v>4</v>
      </c>
      <c r="I82" s="81">
        <v>15</v>
      </c>
      <c r="J82" s="151">
        <v>6</v>
      </c>
      <c r="K82" s="81">
        <v>13</v>
      </c>
      <c r="L82" s="151">
        <v>3</v>
      </c>
      <c r="M82" s="81">
        <v>16</v>
      </c>
      <c r="N82" s="151">
        <v>1</v>
      </c>
      <c r="O82" s="81">
        <v>18</v>
      </c>
      <c r="P82" s="151">
        <v>1</v>
      </c>
      <c r="Q82" s="81">
        <v>11</v>
      </c>
      <c r="R82" s="151">
        <v>3</v>
      </c>
      <c r="S82" s="81">
        <v>16</v>
      </c>
      <c r="T82" s="151">
        <v>1</v>
      </c>
      <c r="U82" s="82">
        <v>12</v>
      </c>
      <c r="V82" s="108">
        <v>9</v>
      </c>
    </row>
    <row r="83" spans="1:22" ht="12.75" hidden="1">
      <c r="A83" s="56" t="s">
        <v>7</v>
      </c>
      <c r="B83" s="32" t="s">
        <v>88</v>
      </c>
      <c r="C83" s="65" t="s">
        <v>177</v>
      </c>
      <c r="D83" s="101">
        <f t="shared" si="7"/>
        <v>1</v>
      </c>
      <c r="E83" s="80">
        <f>SUM(G83+I83+K83+M83+O83+Q83+S83+U83)</f>
        <v>88</v>
      </c>
      <c r="F83" s="154">
        <v>1</v>
      </c>
      <c r="G83" s="76">
        <v>11</v>
      </c>
      <c r="H83" s="154">
        <v>5</v>
      </c>
      <c r="I83" s="76">
        <v>14</v>
      </c>
      <c r="J83" s="154">
        <v>8</v>
      </c>
      <c r="K83" s="76">
        <v>11</v>
      </c>
      <c r="L83" s="154">
        <v>5</v>
      </c>
      <c r="M83" s="76">
        <v>14</v>
      </c>
      <c r="N83" s="151">
        <v>2</v>
      </c>
      <c r="O83" s="76">
        <v>16</v>
      </c>
      <c r="P83" s="154" t="s">
        <v>183</v>
      </c>
      <c r="Q83" s="76"/>
      <c r="R83" s="151">
        <v>7</v>
      </c>
      <c r="S83" s="76">
        <v>12</v>
      </c>
      <c r="T83" s="154">
        <v>2</v>
      </c>
      <c r="U83" s="75">
        <v>10</v>
      </c>
      <c r="V83" s="106">
        <v>9</v>
      </c>
    </row>
    <row r="84" spans="1:22" ht="12.75" hidden="1">
      <c r="A84" s="56" t="s">
        <v>8</v>
      </c>
      <c r="B84" s="32" t="s">
        <v>50</v>
      </c>
      <c r="C84" s="65" t="s">
        <v>59</v>
      </c>
      <c r="D84" s="101">
        <f t="shared" si="7"/>
        <v>1</v>
      </c>
      <c r="E84" s="80">
        <f>SUM(G84+I84+K84+M84+O84+Q84+S84+U84)</f>
        <v>39</v>
      </c>
      <c r="F84" s="154">
        <v>3</v>
      </c>
      <c r="G84" s="76">
        <v>7</v>
      </c>
      <c r="H84" s="154" t="s">
        <v>186</v>
      </c>
      <c r="I84" s="76"/>
      <c r="J84" s="154">
        <v>14</v>
      </c>
      <c r="K84" s="76">
        <v>5</v>
      </c>
      <c r="L84" s="154">
        <v>11</v>
      </c>
      <c r="M84" s="76">
        <v>7</v>
      </c>
      <c r="N84" s="154" t="s">
        <v>72</v>
      </c>
      <c r="O84" s="76"/>
      <c r="P84" s="154">
        <v>3</v>
      </c>
      <c r="Q84" s="76">
        <v>7</v>
      </c>
      <c r="R84" s="151">
        <v>14</v>
      </c>
      <c r="S84" s="76">
        <v>5</v>
      </c>
      <c r="T84" s="154">
        <v>3</v>
      </c>
      <c r="U84" s="75">
        <v>8</v>
      </c>
      <c r="V84" s="106"/>
    </row>
    <row r="85" spans="1:22" ht="12.75" hidden="1">
      <c r="A85" s="56"/>
      <c r="B85" s="45"/>
      <c r="C85" s="41"/>
      <c r="D85" s="141">
        <f t="shared" si="7"/>
        <v>0</v>
      </c>
      <c r="E85" s="50">
        <f>SUM(G85+I85+K85+M85+O85+Q85+S85+U85)</f>
        <v>0</v>
      </c>
      <c r="F85" s="155"/>
      <c r="G85" s="167"/>
      <c r="H85" s="155"/>
      <c r="I85" s="167"/>
      <c r="J85" s="155"/>
      <c r="K85" s="167"/>
      <c r="L85" s="155"/>
      <c r="M85" s="167"/>
      <c r="N85" s="155"/>
      <c r="O85" s="167"/>
      <c r="P85" s="155"/>
      <c r="Q85" s="167"/>
      <c r="R85" s="155"/>
      <c r="S85" s="167"/>
      <c r="T85" s="155"/>
      <c r="U85" s="169"/>
      <c r="V85" s="115"/>
    </row>
    <row r="86" spans="1:22" ht="36.75" customHeight="1" hidden="1">
      <c r="A86" s="28"/>
      <c r="B86" s="212" t="s">
        <v>156</v>
      </c>
      <c r="C86" s="213"/>
      <c r="D86" s="145">
        <f t="shared" si="7"/>
        <v>0</v>
      </c>
      <c r="E86" s="192"/>
      <c r="F86" s="160"/>
      <c r="G86" s="191"/>
      <c r="H86" s="160"/>
      <c r="I86" s="191"/>
      <c r="J86" s="160"/>
      <c r="K86" s="191"/>
      <c r="L86" s="160"/>
      <c r="M86" s="191"/>
      <c r="N86" s="160"/>
      <c r="O86" s="191"/>
      <c r="P86" s="160"/>
      <c r="Q86" s="191"/>
      <c r="R86" s="160"/>
      <c r="S86" s="191"/>
      <c r="T86" s="160"/>
      <c r="U86" s="190"/>
      <c r="V86" s="110"/>
    </row>
    <row r="87" spans="1:22" ht="12.75" hidden="1">
      <c r="A87" s="56" t="s">
        <v>6</v>
      </c>
      <c r="B87" s="38" t="s">
        <v>66</v>
      </c>
      <c r="C87" s="64" t="s">
        <v>49</v>
      </c>
      <c r="D87" s="101">
        <f t="shared" si="7"/>
        <v>1</v>
      </c>
      <c r="E87" s="80">
        <f>SUM(G87+I87+K87+M87+O87+Q87+S87+U87)</f>
        <v>130</v>
      </c>
      <c r="F87" s="151" t="s">
        <v>186</v>
      </c>
      <c r="G87" s="81"/>
      <c r="H87" s="151">
        <v>1</v>
      </c>
      <c r="I87" s="81">
        <v>20</v>
      </c>
      <c r="J87" s="151">
        <v>2</v>
      </c>
      <c r="K87" s="81">
        <v>18</v>
      </c>
      <c r="L87" s="151">
        <v>1</v>
      </c>
      <c r="M87" s="81">
        <v>20</v>
      </c>
      <c r="N87" s="151">
        <v>1</v>
      </c>
      <c r="O87" s="81">
        <v>20</v>
      </c>
      <c r="P87" s="151">
        <v>1</v>
      </c>
      <c r="Q87" s="81">
        <v>14</v>
      </c>
      <c r="R87" s="151">
        <v>2</v>
      </c>
      <c r="S87" s="81">
        <v>18</v>
      </c>
      <c r="T87" s="151">
        <v>1</v>
      </c>
      <c r="U87" s="82">
        <v>20</v>
      </c>
      <c r="V87" s="108"/>
    </row>
    <row r="88" spans="1:22" ht="12.75" hidden="1">
      <c r="A88" s="56" t="s">
        <v>7</v>
      </c>
      <c r="B88" s="32" t="s">
        <v>63</v>
      </c>
      <c r="C88" s="65" t="s">
        <v>59</v>
      </c>
      <c r="D88" s="101">
        <f t="shared" si="7"/>
        <v>1</v>
      </c>
      <c r="E88" s="77">
        <f aca="true" t="shared" si="9" ref="E88:E97">SUM(G88+I88+K88+M88+O88+Q88+S88+U88)</f>
        <v>97</v>
      </c>
      <c r="F88" s="154">
        <v>1</v>
      </c>
      <c r="G88" s="76">
        <v>14</v>
      </c>
      <c r="H88" s="151">
        <v>6</v>
      </c>
      <c r="I88" s="76">
        <v>13</v>
      </c>
      <c r="J88" s="151" t="s">
        <v>186</v>
      </c>
      <c r="K88" s="76"/>
      <c r="L88" s="154">
        <v>6</v>
      </c>
      <c r="M88" s="76">
        <v>13</v>
      </c>
      <c r="N88" s="151">
        <v>5</v>
      </c>
      <c r="O88" s="76">
        <v>14</v>
      </c>
      <c r="P88" s="154">
        <v>3</v>
      </c>
      <c r="Q88" s="76">
        <v>10</v>
      </c>
      <c r="R88" s="151">
        <v>4</v>
      </c>
      <c r="S88" s="76">
        <v>15</v>
      </c>
      <c r="T88" s="154">
        <v>2</v>
      </c>
      <c r="U88" s="75">
        <v>18</v>
      </c>
      <c r="V88" s="106"/>
    </row>
    <row r="89" spans="1:22" ht="12.75" hidden="1">
      <c r="A89" s="56" t="s">
        <v>8</v>
      </c>
      <c r="B89" s="32" t="s">
        <v>65</v>
      </c>
      <c r="C89" s="65" t="s">
        <v>49</v>
      </c>
      <c r="D89" s="101">
        <f t="shared" si="7"/>
        <v>1</v>
      </c>
      <c r="E89" s="77">
        <f t="shared" si="9"/>
        <v>81</v>
      </c>
      <c r="F89" s="154">
        <v>2</v>
      </c>
      <c r="G89" s="76">
        <v>12</v>
      </c>
      <c r="H89" s="154">
        <v>7</v>
      </c>
      <c r="I89" s="76">
        <v>12</v>
      </c>
      <c r="J89" s="154" t="s">
        <v>193</v>
      </c>
      <c r="K89" s="76"/>
      <c r="L89" s="154">
        <v>12</v>
      </c>
      <c r="M89" s="76">
        <v>7</v>
      </c>
      <c r="N89" s="154">
        <v>8</v>
      </c>
      <c r="O89" s="76">
        <v>11</v>
      </c>
      <c r="P89" s="154">
        <v>2</v>
      </c>
      <c r="Q89" s="76">
        <v>12</v>
      </c>
      <c r="R89" s="151">
        <v>7</v>
      </c>
      <c r="S89" s="76">
        <v>12</v>
      </c>
      <c r="T89" s="154">
        <v>4</v>
      </c>
      <c r="U89" s="75">
        <v>15</v>
      </c>
      <c r="V89" s="106"/>
    </row>
    <row r="90" spans="1:22" ht="12.75" hidden="1">
      <c r="A90" s="56" t="s">
        <v>9</v>
      </c>
      <c r="B90" s="32" t="s">
        <v>119</v>
      </c>
      <c r="C90" s="65" t="s">
        <v>15</v>
      </c>
      <c r="D90" s="101">
        <f t="shared" si="7"/>
        <v>1</v>
      </c>
      <c r="E90" s="77">
        <f t="shared" si="9"/>
        <v>43</v>
      </c>
      <c r="F90" s="154" t="s">
        <v>72</v>
      </c>
      <c r="G90" s="76"/>
      <c r="H90" s="151">
        <v>9</v>
      </c>
      <c r="I90" s="76">
        <v>10</v>
      </c>
      <c r="J90" s="154" t="s">
        <v>186</v>
      </c>
      <c r="K90" s="76"/>
      <c r="L90" s="154">
        <v>10</v>
      </c>
      <c r="M90" s="76">
        <v>9</v>
      </c>
      <c r="N90" s="154" t="s">
        <v>72</v>
      </c>
      <c r="O90" s="76"/>
      <c r="P90" s="154">
        <v>4</v>
      </c>
      <c r="Q90" s="76">
        <v>8</v>
      </c>
      <c r="R90" s="151" t="s">
        <v>72</v>
      </c>
      <c r="S90" s="76"/>
      <c r="T90" s="151">
        <v>3</v>
      </c>
      <c r="U90" s="82">
        <v>16</v>
      </c>
      <c r="V90" s="106"/>
    </row>
    <row r="91" spans="1:22" ht="12.75" hidden="1">
      <c r="A91" s="56" t="s">
        <v>10</v>
      </c>
      <c r="B91" s="32" t="s">
        <v>67</v>
      </c>
      <c r="C91" s="65" t="s">
        <v>59</v>
      </c>
      <c r="D91" s="101">
        <f t="shared" si="7"/>
        <v>1</v>
      </c>
      <c r="E91" s="77">
        <f t="shared" si="9"/>
        <v>30</v>
      </c>
      <c r="F91" s="154">
        <v>5</v>
      </c>
      <c r="G91" s="76">
        <v>7</v>
      </c>
      <c r="H91" s="151">
        <v>14</v>
      </c>
      <c r="I91" s="78">
        <v>5</v>
      </c>
      <c r="J91" s="153" t="s">
        <v>194</v>
      </c>
      <c r="K91" s="78"/>
      <c r="L91" s="153">
        <v>18</v>
      </c>
      <c r="M91" s="78">
        <v>1</v>
      </c>
      <c r="N91" s="153">
        <v>22</v>
      </c>
      <c r="O91" s="78"/>
      <c r="P91" s="154">
        <v>5</v>
      </c>
      <c r="Q91" s="78">
        <v>7</v>
      </c>
      <c r="R91" s="153">
        <v>22</v>
      </c>
      <c r="S91" s="78"/>
      <c r="T91" s="153">
        <v>9</v>
      </c>
      <c r="U91" s="79">
        <v>10</v>
      </c>
      <c r="V91" s="111"/>
    </row>
    <row r="92" spans="1:22" ht="12.75" hidden="1">
      <c r="A92" s="56" t="s">
        <v>11</v>
      </c>
      <c r="B92" s="32" t="s">
        <v>64</v>
      </c>
      <c r="C92" s="65" t="s">
        <v>59</v>
      </c>
      <c r="D92" s="101">
        <f t="shared" si="7"/>
        <v>1</v>
      </c>
      <c r="E92" s="77">
        <f t="shared" si="9"/>
        <v>30</v>
      </c>
      <c r="F92" s="154">
        <v>4</v>
      </c>
      <c r="G92" s="76">
        <v>8</v>
      </c>
      <c r="H92" s="151">
        <v>13</v>
      </c>
      <c r="I92" s="76">
        <v>6</v>
      </c>
      <c r="J92" s="154">
        <v>17</v>
      </c>
      <c r="K92" s="76">
        <v>2</v>
      </c>
      <c r="L92" s="154" t="s">
        <v>186</v>
      </c>
      <c r="M92" s="76"/>
      <c r="N92" s="154">
        <v>17</v>
      </c>
      <c r="O92" s="76">
        <v>2</v>
      </c>
      <c r="P92" s="154" t="s">
        <v>72</v>
      </c>
      <c r="Q92" s="76"/>
      <c r="R92" s="151" t="s">
        <v>72</v>
      </c>
      <c r="S92" s="76"/>
      <c r="T92" s="154">
        <v>7</v>
      </c>
      <c r="U92" s="75">
        <v>12</v>
      </c>
      <c r="V92" s="106"/>
    </row>
    <row r="93" spans="1:22" ht="12.75" hidden="1">
      <c r="A93" s="56" t="s">
        <v>12</v>
      </c>
      <c r="B93" s="32" t="s">
        <v>113</v>
      </c>
      <c r="C93" s="65" t="s">
        <v>59</v>
      </c>
      <c r="D93" s="101">
        <f t="shared" si="7"/>
        <v>1</v>
      </c>
      <c r="E93" s="77">
        <f t="shared" si="9"/>
        <v>28</v>
      </c>
      <c r="F93" s="154">
        <v>3</v>
      </c>
      <c r="G93" s="76">
        <v>10</v>
      </c>
      <c r="H93" s="151">
        <v>11</v>
      </c>
      <c r="I93" s="76">
        <v>8</v>
      </c>
      <c r="J93" s="154">
        <v>22</v>
      </c>
      <c r="K93" s="76"/>
      <c r="L93" s="154">
        <v>15</v>
      </c>
      <c r="M93" s="76">
        <v>4</v>
      </c>
      <c r="N93" s="154" t="s">
        <v>186</v>
      </c>
      <c r="O93" s="76"/>
      <c r="P93" s="154">
        <v>6</v>
      </c>
      <c r="Q93" s="76">
        <v>6</v>
      </c>
      <c r="R93" s="153">
        <v>23</v>
      </c>
      <c r="S93" s="76"/>
      <c r="T93" s="154" t="s">
        <v>72</v>
      </c>
      <c r="U93" s="75"/>
      <c r="V93" s="111"/>
    </row>
    <row r="94" spans="1:22" ht="12.75" hidden="1">
      <c r="A94" s="56" t="s">
        <v>13</v>
      </c>
      <c r="B94" s="31" t="s">
        <v>114</v>
      </c>
      <c r="C94" s="65" t="s">
        <v>177</v>
      </c>
      <c r="D94" s="101">
        <f t="shared" si="7"/>
        <v>1</v>
      </c>
      <c r="E94" s="77">
        <f t="shared" si="9"/>
        <v>14</v>
      </c>
      <c r="F94" s="154">
        <v>6</v>
      </c>
      <c r="G94" s="76">
        <v>6</v>
      </c>
      <c r="H94" s="151">
        <v>12</v>
      </c>
      <c r="I94" s="76">
        <v>7</v>
      </c>
      <c r="J94" s="154">
        <v>19</v>
      </c>
      <c r="K94" s="76">
        <v>1</v>
      </c>
      <c r="L94" s="154" t="s">
        <v>186</v>
      </c>
      <c r="M94" s="76"/>
      <c r="N94" s="154" t="s">
        <v>72</v>
      </c>
      <c r="O94" s="76"/>
      <c r="P94" s="154" t="s">
        <v>72</v>
      </c>
      <c r="Q94" s="76"/>
      <c r="R94" s="153" t="s">
        <v>72</v>
      </c>
      <c r="S94" s="76"/>
      <c r="T94" s="154" t="s">
        <v>72</v>
      </c>
      <c r="U94" s="75"/>
      <c r="V94" s="106"/>
    </row>
    <row r="95" spans="1:22" ht="12.75" hidden="1">
      <c r="A95" s="56" t="s">
        <v>14</v>
      </c>
      <c r="B95" s="31" t="s">
        <v>174</v>
      </c>
      <c r="C95" s="65" t="s">
        <v>16</v>
      </c>
      <c r="D95" s="101">
        <f t="shared" si="7"/>
        <v>1</v>
      </c>
      <c r="E95" s="77">
        <f t="shared" si="9"/>
        <v>9</v>
      </c>
      <c r="F95" s="154" t="s">
        <v>72</v>
      </c>
      <c r="G95" s="76"/>
      <c r="H95" s="151" t="s">
        <v>72</v>
      </c>
      <c r="I95" s="76"/>
      <c r="J95" s="154" t="s">
        <v>72</v>
      </c>
      <c r="K95" s="76"/>
      <c r="L95" s="154" t="s">
        <v>186</v>
      </c>
      <c r="M95" s="76"/>
      <c r="N95" s="154">
        <v>10</v>
      </c>
      <c r="O95" s="76">
        <v>9</v>
      </c>
      <c r="P95" s="154" t="s">
        <v>72</v>
      </c>
      <c r="Q95" s="76"/>
      <c r="R95" s="153" t="s">
        <v>72</v>
      </c>
      <c r="S95" s="76"/>
      <c r="T95" s="154" t="s">
        <v>72</v>
      </c>
      <c r="U95" s="75"/>
      <c r="V95" s="106"/>
    </row>
    <row r="96" spans="1:22" ht="12.75" hidden="1">
      <c r="A96" s="56" t="s">
        <v>35</v>
      </c>
      <c r="B96" s="31" t="s">
        <v>146</v>
      </c>
      <c r="C96" s="65" t="s">
        <v>0</v>
      </c>
      <c r="D96" s="101">
        <f t="shared" si="7"/>
        <v>1</v>
      </c>
      <c r="E96" s="77">
        <f t="shared" si="9"/>
        <v>1</v>
      </c>
      <c r="F96" s="154" t="s">
        <v>72</v>
      </c>
      <c r="G96" s="76"/>
      <c r="H96" s="151" t="s">
        <v>72</v>
      </c>
      <c r="I96" s="76"/>
      <c r="J96" s="154">
        <v>18</v>
      </c>
      <c r="K96" s="76">
        <v>1</v>
      </c>
      <c r="L96" s="154" t="s">
        <v>186</v>
      </c>
      <c r="M96" s="76"/>
      <c r="N96" s="154" t="s">
        <v>72</v>
      </c>
      <c r="O96" s="76"/>
      <c r="P96" s="154" t="s">
        <v>72</v>
      </c>
      <c r="Q96" s="76"/>
      <c r="R96" s="153" t="s">
        <v>72</v>
      </c>
      <c r="S96" s="76"/>
      <c r="T96" s="151" t="s">
        <v>72</v>
      </c>
      <c r="U96" s="82"/>
      <c r="V96" s="106"/>
    </row>
    <row r="97" spans="1:22" ht="12.75" hidden="1">
      <c r="A97" s="56"/>
      <c r="B97" s="31"/>
      <c r="C97" s="39"/>
      <c r="D97" s="101">
        <f t="shared" si="7"/>
        <v>0</v>
      </c>
      <c r="E97" s="48">
        <f t="shared" si="9"/>
        <v>0</v>
      </c>
      <c r="F97" s="154"/>
      <c r="G97" s="176"/>
      <c r="H97" s="151"/>
      <c r="I97" s="171"/>
      <c r="J97" s="153"/>
      <c r="K97" s="171"/>
      <c r="L97" s="153"/>
      <c r="M97" s="171"/>
      <c r="N97" s="153"/>
      <c r="O97" s="171"/>
      <c r="P97" s="153"/>
      <c r="Q97" s="171"/>
      <c r="R97" s="153"/>
      <c r="S97" s="171"/>
      <c r="T97" s="153"/>
      <c r="U97" s="172"/>
      <c r="V97" s="106"/>
    </row>
    <row r="98" spans="1:22" ht="37.5" customHeight="1" hidden="1">
      <c r="A98" s="1"/>
      <c r="B98" s="204" t="s">
        <v>157</v>
      </c>
      <c r="C98" s="205"/>
      <c r="D98" s="142">
        <f t="shared" si="7"/>
        <v>0</v>
      </c>
      <c r="E98" s="121" t="s">
        <v>161</v>
      </c>
      <c r="F98" s="152" t="s">
        <v>4</v>
      </c>
      <c r="G98" s="122" t="s">
        <v>5</v>
      </c>
      <c r="H98" s="152" t="s">
        <v>4</v>
      </c>
      <c r="I98" s="122" t="s">
        <v>5</v>
      </c>
      <c r="J98" s="152" t="s">
        <v>4</v>
      </c>
      <c r="K98" s="122" t="s">
        <v>5</v>
      </c>
      <c r="L98" s="152" t="s">
        <v>4</v>
      </c>
      <c r="M98" s="122" t="s">
        <v>5</v>
      </c>
      <c r="N98" s="152" t="s">
        <v>4</v>
      </c>
      <c r="O98" s="122" t="s">
        <v>5</v>
      </c>
      <c r="P98" s="152" t="s">
        <v>4</v>
      </c>
      <c r="Q98" s="122" t="s">
        <v>5</v>
      </c>
      <c r="R98" s="152" t="s">
        <v>4</v>
      </c>
      <c r="S98" s="122" t="s">
        <v>5</v>
      </c>
      <c r="T98" s="152" t="s">
        <v>4</v>
      </c>
      <c r="U98" s="123" t="s">
        <v>5</v>
      </c>
      <c r="V98" s="107">
        <f>X98+Y98</f>
        <v>0</v>
      </c>
    </row>
    <row r="99" spans="1:22" ht="12.75" hidden="1">
      <c r="A99" s="56" t="s">
        <v>6</v>
      </c>
      <c r="B99" s="126" t="s">
        <v>68</v>
      </c>
      <c r="C99" s="64" t="s">
        <v>15</v>
      </c>
      <c r="D99" s="101">
        <f t="shared" si="7"/>
        <v>1</v>
      </c>
      <c r="E99" s="80">
        <f>SUM(G99+I99+K99+M99+O99+Q99+S99+U99)</f>
        <v>37</v>
      </c>
      <c r="F99" s="151">
        <v>1</v>
      </c>
      <c r="G99" s="81">
        <v>11</v>
      </c>
      <c r="H99" s="151">
        <v>9</v>
      </c>
      <c r="I99" s="81">
        <v>8</v>
      </c>
      <c r="J99" s="157" t="s">
        <v>186</v>
      </c>
      <c r="K99" s="81"/>
      <c r="L99" s="151" t="s">
        <v>72</v>
      </c>
      <c r="M99" s="125"/>
      <c r="N99" s="151" t="s">
        <v>72</v>
      </c>
      <c r="O99" s="81"/>
      <c r="P99" s="151">
        <v>3</v>
      </c>
      <c r="Q99" s="81">
        <v>7</v>
      </c>
      <c r="R99" s="151" t="s">
        <v>72</v>
      </c>
      <c r="S99" s="81"/>
      <c r="T99" s="151">
        <v>1</v>
      </c>
      <c r="U99" s="82">
        <v>11</v>
      </c>
      <c r="V99" s="108"/>
    </row>
    <row r="100" spans="1:22" ht="12.75" hidden="1">
      <c r="A100" s="56" t="s">
        <v>7</v>
      </c>
      <c r="B100" s="42" t="s">
        <v>115</v>
      </c>
      <c r="C100" s="65" t="s">
        <v>177</v>
      </c>
      <c r="D100" s="101">
        <f t="shared" si="7"/>
        <v>1</v>
      </c>
      <c r="E100" s="80">
        <f>SUM(G100+I100+K100+M100+O100+Q100+S100+U100)</f>
        <v>18</v>
      </c>
      <c r="F100" s="154">
        <v>2</v>
      </c>
      <c r="G100" s="76">
        <v>9</v>
      </c>
      <c r="H100" s="154" t="s">
        <v>72</v>
      </c>
      <c r="I100" s="76"/>
      <c r="J100" s="154" t="s">
        <v>186</v>
      </c>
      <c r="K100" s="76"/>
      <c r="L100" s="154" t="s">
        <v>72</v>
      </c>
      <c r="M100" s="84"/>
      <c r="N100" s="154" t="s">
        <v>72</v>
      </c>
      <c r="O100" s="76"/>
      <c r="P100" s="154" t="s">
        <v>72</v>
      </c>
      <c r="Q100" s="76"/>
      <c r="R100" s="154" t="s">
        <v>72</v>
      </c>
      <c r="S100" s="76"/>
      <c r="T100" s="154">
        <v>2</v>
      </c>
      <c r="U100" s="75">
        <v>9</v>
      </c>
      <c r="V100" s="106"/>
    </row>
    <row r="101" spans="1:22" ht="12.75" hidden="1">
      <c r="A101" s="56" t="s">
        <v>8</v>
      </c>
      <c r="B101" s="42" t="s">
        <v>181</v>
      </c>
      <c r="C101" s="65" t="s">
        <v>177</v>
      </c>
      <c r="D101" s="101">
        <f aca="true" t="shared" si="10" ref="D101:D125">COUNTIF(F101:U101,"*)")</f>
        <v>1</v>
      </c>
      <c r="E101" s="80">
        <f>SUM(G101+I101+K101+M101+O101+Q101+S101+U101)</f>
        <v>14</v>
      </c>
      <c r="F101" s="154">
        <v>3</v>
      </c>
      <c r="G101" s="76">
        <v>7</v>
      </c>
      <c r="H101" s="154" t="s">
        <v>72</v>
      </c>
      <c r="I101" s="76"/>
      <c r="J101" s="154" t="s">
        <v>186</v>
      </c>
      <c r="K101" s="76"/>
      <c r="L101" s="154" t="s">
        <v>72</v>
      </c>
      <c r="M101" s="84"/>
      <c r="N101" s="154" t="s">
        <v>72</v>
      </c>
      <c r="O101" s="76"/>
      <c r="P101" s="154" t="s">
        <v>72</v>
      </c>
      <c r="Q101" s="76"/>
      <c r="R101" s="154" t="s">
        <v>72</v>
      </c>
      <c r="S101" s="76"/>
      <c r="T101" s="154">
        <v>3</v>
      </c>
      <c r="U101" s="75">
        <v>7</v>
      </c>
      <c r="V101" s="106"/>
    </row>
    <row r="102" spans="1:22" ht="12.75" hidden="1">
      <c r="A102" s="56"/>
      <c r="B102" s="130"/>
      <c r="C102" s="41"/>
      <c r="D102" s="145">
        <f t="shared" si="10"/>
        <v>0</v>
      </c>
      <c r="E102" s="131">
        <f>SUM(G102+I102+K102+M102+O102+Q102+S102+U102)</f>
        <v>0</v>
      </c>
      <c r="F102" s="155"/>
      <c r="G102" s="167"/>
      <c r="H102" s="155"/>
      <c r="I102" s="167"/>
      <c r="J102" s="155"/>
      <c r="K102" s="167"/>
      <c r="L102" s="155"/>
      <c r="M102" s="185"/>
      <c r="N102" s="155"/>
      <c r="O102" s="167"/>
      <c r="P102" s="155"/>
      <c r="Q102" s="167"/>
      <c r="R102" s="155"/>
      <c r="S102" s="167"/>
      <c r="T102" s="155"/>
      <c r="U102" s="169"/>
      <c r="V102" s="115"/>
    </row>
    <row r="103" spans="1:22" ht="36.75" customHeight="1" hidden="1">
      <c r="A103" s="28"/>
      <c r="B103" s="206" t="s">
        <v>158</v>
      </c>
      <c r="C103" s="207"/>
      <c r="D103" s="145">
        <f t="shared" si="10"/>
        <v>0</v>
      </c>
      <c r="E103" s="127" t="s">
        <v>161</v>
      </c>
      <c r="F103" s="158" t="s">
        <v>4</v>
      </c>
      <c r="G103" s="128" t="s">
        <v>5</v>
      </c>
      <c r="H103" s="158" t="s">
        <v>4</v>
      </c>
      <c r="I103" s="128" t="s">
        <v>5</v>
      </c>
      <c r="J103" s="158" t="s">
        <v>4</v>
      </c>
      <c r="K103" s="128" t="s">
        <v>5</v>
      </c>
      <c r="L103" s="158" t="s">
        <v>4</v>
      </c>
      <c r="M103" s="128" t="s">
        <v>5</v>
      </c>
      <c r="N103" s="158" t="s">
        <v>4</v>
      </c>
      <c r="O103" s="128" t="s">
        <v>5</v>
      </c>
      <c r="P103" s="158" t="s">
        <v>4</v>
      </c>
      <c r="Q103" s="128" t="s">
        <v>5</v>
      </c>
      <c r="R103" s="158" t="s">
        <v>4</v>
      </c>
      <c r="S103" s="128" t="s">
        <v>5</v>
      </c>
      <c r="T103" s="158" t="s">
        <v>4</v>
      </c>
      <c r="U103" s="129" t="s">
        <v>5</v>
      </c>
      <c r="V103" s="110"/>
    </row>
    <row r="104" spans="1:22" ht="12.75" hidden="1">
      <c r="A104" s="56" t="s">
        <v>6</v>
      </c>
      <c r="B104" s="126" t="s">
        <v>91</v>
      </c>
      <c r="C104" s="64" t="s">
        <v>59</v>
      </c>
      <c r="D104" s="101">
        <f t="shared" si="10"/>
        <v>1</v>
      </c>
      <c r="E104" s="80">
        <f>SUM(G104+I104+K104+M104+O104+Q104+S104+U104)</f>
        <v>90</v>
      </c>
      <c r="F104" s="151">
        <v>1</v>
      </c>
      <c r="G104" s="94">
        <v>14</v>
      </c>
      <c r="H104" s="151">
        <v>7</v>
      </c>
      <c r="I104" s="81">
        <v>12</v>
      </c>
      <c r="J104" s="151">
        <v>10</v>
      </c>
      <c r="K104" s="81">
        <v>9</v>
      </c>
      <c r="L104" s="151" t="s">
        <v>195</v>
      </c>
      <c r="M104" s="125">
        <v>4</v>
      </c>
      <c r="N104" s="151">
        <v>5</v>
      </c>
      <c r="O104" s="81">
        <v>14</v>
      </c>
      <c r="P104" s="151">
        <v>1</v>
      </c>
      <c r="Q104" s="81">
        <v>14</v>
      </c>
      <c r="R104" s="151">
        <v>14</v>
      </c>
      <c r="S104" s="81">
        <v>5</v>
      </c>
      <c r="T104" s="151">
        <v>2</v>
      </c>
      <c r="U104" s="82">
        <v>18</v>
      </c>
      <c r="V104" s="108">
        <v>4</v>
      </c>
    </row>
    <row r="105" spans="1:22" ht="12.75" hidden="1">
      <c r="A105" s="56" t="s">
        <v>7</v>
      </c>
      <c r="B105" s="42" t="s">
        <v>69</v>
      </c>
      <c r="C105" s="65" t="s">
        <v>59</v>
      </c>
      <c r="D105" s="101">
        <f t="shared" si="10"/>
        <v>1</v>
      </c>
      <c r="E105" s="77">
        <f aca="true" t="shared" si="11" ref="E105:E113">SUM(G105+I105+K105+M105+O105+Q105+S105+U105)</f>
        <v>70</v>
      </c>
      <c r="F105" s="154">
        <v>2</v>
      </c>
      <c r="G105" s="92">
        <v>12</v>
      </c>
      <c r="H105" s="154">
        <v>8</v>
      </c>
      <c r="I105" s="76">
        <v>11</v>
      </c>
      <c r="J105" s="154" t="s">
        <v>187</v>
      </c>
      <c r="K105" s="76"/>
      <c r="L105" s="154">
        <v>13</v>
      </c>
      <c r="M105" s="84">
        <v>6</v>
      </c>
      <c r="N105" s="151">
        <v>7</v>
      </c>
      <c r="O105" s="76">
        <v>12</v>
      </c>
      <c r="P105" s="154">
        <v>4</v>
      </c>
      <c r="Q105" s="76">
        <v>8</v>
      </c>
      <c r="R105" s="154">
        <v>13</v>
      </c>
      <c r="S105" s="76">
        <v>6</v>
      </c>
      <c r="T105" s="154">
        <v>4</v>
      </c>
      <c r="U105" s="75">
        <v>15</v>
      </c>
      <c r="V105" s="106">
        <v>6</v>
      </c>
    </row>
    <row r="106" spans="1:22" ht="12.75" hidden="1">
      <c r="A106" s="56" t="s">
        <v>8</v>
      </c>
      <c r="B106" s="42" t="s">
        <v>116</v>
      </c>
      <c r="C106" s="65" t="s">
        <v>59</v>
      </c>
      <c r="D106" s="101">
        <f t="shared" si="10"/>
        <v>1</v>
      </c>
      <c r="E106" s="77">
        <f t="shared" si="11"/>
        <v>66</v>
      </c>
      <c r="F106" s="154">
        <v>4</v>
      </c>
      <c r="G106" s="78">
        <v>8</v>
      </c>
      <c r="H106" s="154">
        <v>9</v>
      </c>
      <c r="I106" s="76">
        <v>10</v>
      </c>
      <c r="J106" s="154">
        <v>12</v>
      </c>
      <c r="K106" s="76">
        <v>7</v>
      </c>
      <c r="L106" s="154">
        <v>12</v>
      </c>
      <c r="M106" s="84">
        <v>7</v>
      </c>
      <c r="N106" s="154" t="s">
        <v>186</v>
      </c>
      <c r="O106" s="76"/>
      <c r="P106" s="154">
        <v>3</v>
      </c>
      <c r="Q106" s="76">
        <v>10</v>
      </c>
      <c r="R106" s="154">
        <v>11</v>
      </c>
      <c r="S106" s="76">
        <v>8</v>
      </c>
      <c r="T106" s="154">
        <v>3</v>
      </c>
      <c r="U106" s="75">
        <v>16</v>
      </c>
      <c r="V106" s="106"/>
    </row>
    <row r="107" spans="1:22" ht="12.75" hidden="1">
      <c r="A107" s="56" t="s">
        <v>9</v>
      </c>
      <c r="B107" s="42" t="s">
        <v>175</v>
      </c>
      <c r="C107" s="65" t="s">
        <v>177</v>
      </c>
      <c r="D107" s="101">
        <f t="shared" si="10"/>
        <v>1</v>
      </c>
      <c r="E107" s="77">
        <f t="shared" si="11"/>
        <v>42</v>
      </c>
      <c r="F107" s="154" t="s">
        <v>72</v>
      </c>
      <c r="G107" s="78"/>
      <c r="H107" s="154" t="s">
        <v>72</v>
      </c>
      <c r="I107" s="78"/>
      <c r="J107" s="154" t="s">
        <v>186</v>
      </c>
      <c r="K107" s="78"/>
      <c r="L107" s="154" t="s">
        <v>72</v>
      </c>
      <c r="M107" s="78"/>
      <c r="N107" s="154">
        <v>3</v>
      </c>
      <c r="O107" s="78">
        <v>16</v>
      </c>
      <c r="P107" s="154">
        <v>2</v>
      </c>
      <c r="Q107" s="78">
        <v>12</v>
      </c>
      <c r="R107" s="153" t="s">
        <v>72</v>
      </c>
      <c r="S107" s="78"/>
      <c r="T107" s="150">
        <v>5</v>
      </c>
      <c r="U107" s="92">
        <v>14</v>
      </c>
      <c r="V107" s="106"/>
    </row>
    <row r="108" spans="1:22" ht="12.75" hidden="1">
      <c r="A108" s="56" t="s">
        <v>10</v>
      </c>
      <c r="B108" s="42" t="s">
        <v>90</v>
      </c>
      <c r="C108" s="65" t="s">
        <v>177</v>
      </c>
      <c r="D108" s="101">
        <f t="shared" si="10"/>
        <v>1</v>
      </c>
      <c r="E108" s="77">
        <f t="shared" si="11"/>
        <v>38</v>
      </c>
      <c r="F108" s="154">
        <v>5</v>
      </c>
      <c r="G108" s="78">
        <v>7</v>
      </c>
      <c r="H108" s="154">
        <v>11</v>
      </c>
      <c r="I108" s="78">
        <v>8</v>
      </c>
      <c r="J108" s="154">
        <v>11</v>
      </c>
      <c r="K108" s="78">
        <v>8</v>
      </c>
      <c r="L108" s="154" t="s">
        <v>186</v>
      </c>
      <c r="M108" s="85"/>
      <c r="N108" s="151">
        <v>4</v>
      </c>
      <c r="O108" s="78">
        <v>15</v>
      </c>
      <c r="P108" s="154" t="s">
        <v>72</v>
      </c>
      <c r="Q108" s="78"/>
      <c r="R108" s="153" t="s">
        <v>72</v>
      </c>
      <c r="S108" s="78"/>
      <c r="T108" s="153" t="s">
        <v>72</v>
      </c>
      <c r="U108" s="79"/>
      <c r="V108" s="106"/>
    </row>
    <row r="109" spans="1:22" ht="12.75" hidden="1">
      <c r="A109" s="56" t="s">
        <v>11</v>
      </c>
      <c r="B109" s="42" t="s">
        <v>70</v>
      </c>
      <c r="C109" s="65" t="s">
        <v>177</v>
      </c>
      <c r="D109" s="101">
        <f t="shared" si="10"/>
        <v>1</v>
      </c>
      <c r="E109" s="77">
        <f t="shared" si="11"/>
        <v>38</v>
      </c>
      <c r="F109" s="154">
        <v>3</v>
      </c>
      <c r="G109" s="78">
        <v>10</v>
      </c>
      <c r="H109" s="154">
        <v>12</v>
      </c>
      <c r="I109" s="76">
        <v>7</v>
      </c>
      <c r="J109" s="154">
        <v>15</v>
      </c>
      <c r="K109" s="76">
        <v>4</v>
      </c>
      <c r="L109" s="154" t="s">
        <v>186</v>
      </c>
      <c r="M109" s="84"/>
      <c r="N109" s="154">
        <v>18</v>
      </c>
      <c r="O109" s="76">
        <v>1</v>
      </c>
      <c r="P109" s="154" t="s">
        <v>72</v>
      </c>
      <c r="Q109" s="76"/>
      <c r="R109" s="154">
        <v>15</v>
      </c>
      <c r="S109" s="76">
        <v>4</v>
      </c>
      <c r="T109" s="154">
        <v>7</v>
      </c>
      <c r="U109" s="75">
        <v>12</v>
      </c>
      <c r="V109" s="106"/>
    </row>
    <row r="110" spans="1:22" ht="12.75" hidden="1">
      <c r="A110" s="56" t="s">
        <v>12</v>
      </c>
      <c r="B110" s="42" t="s">
        <v>117</v>
      </c>
      <c r="C110" s="65" t="s">
        <v>59</v>
      </c>
      <c r="D110" s="101">
        <f t="shared" si="10"/>
        <v>1</v>
      </c>
      <c r="E110" s="77">
        <f t="shared" si="11"/>
        <v>37</v>
      </c>
      <c r="F110" s="154" t="s">
        <v>72</v>
      </c>
      <c r="G110" s="78"/>
      <c r="H110" s="154">
        <v>13</v>
      </c>
      <c r="I110" s="78">
        <v>6</v>
      </c>
      <c r="J110" s="154">
        <v>14</v>
      </c>
      <c r="K110" s="78">
        <v>5</v>
      </c>
      <c r="L110" s="154" t="s">
        <v>186</v>
      </c>
      <c r="M110" s="85"/>
      <c r="N110" s="151">
        <v>6</v>
      </c>
      <c r="O110" s="78">
        <v>13</v>
      </c>
      <c r="P110" s="154" t="s">
        <v>72</v>
      </c>
      <c r="Q110" s="78"/>
      <c r="R110" s="153" t="s">
        <v>72</v>
      </c>
      <c r="S110" s="78"/>
      <c r="T110" s="153">
        <v>6</v>
      </c>
      <c r="U110" s="79">
        <v>13</v>
      </c>
      <c r="V110" s="106"/>
    </row>
    <row r="111" spans="1:22" ht="12.75" hidden="1">
      <c r="A111" s="56" t="s">
        <v>13</v>
      </c>
      <c r="B111" s="42" t="s">
        <v>71</v>
      </c>
      <c r="C111" s="63" t="s">
        <v>15</v>
      </c>
      <c r="D111" s="101">
        <f t="shared" si="10"/>
        <v>1</v>
      </c>
      <c r="E111" s="77">
        <f t="shared" si="11"/>
        <v>28</v>
      </c>
      <c r="F111" s="154">
        <v>6</v>
      </c>
      <c r="G111" s="78">
        <v>6</v>
      </c>
      <c r="H111" s="154">
        <v>14</v>
      </c>
      <c r="I111" s="78">
        <v>5</v>
      </c>
      <c r="J111" s="154" t="s">
        <v>72</v>
      </c>
      <c r="K111" s="78"/>
      <c r="L111" s="154" t="s">
        <v>186</v>
      </c>
      <c r="M111" s="85"/>
      <c r="N111" s="153" t="s">
        <v>72</v>
      </c>
      <c r="O111" s="78"/>
      <c r="P111" s="153">
        <v>6</v>
      </c>
      <c r="Q111" s="78">
        <v>6</v>
      </c>
      <c r="R111" s="153" t="s">
        <v>72</v>
      </c>
      <c r="S111" s="78"/>
      <c r="T111" s="153">
        <v>8</v>
      </c>
      <c r="U111" s="79">
        <v>11</v>
      </c>
      <c r="V111" s="106"/>
    </row>
    <row r="112" spans="1:22" ht="12.75" hidden="1">
      <c r="A112" s="56" t="s">
        <v>14</v>
      </c>
      <c r="B112" s="32" t="s">
        <v>118</v>
      </c>
      <c r="C112" s="63" t="s">
        <v>15</v>
      </c>
      <c r="D112" s="101">
        <f t="shared" si="10"/>
        <v>1</v>
      </c>
      <c r="E112" s="77">
        <f t="shared" si="11"/>
        <v>17</v>
      </c>
      <c r="F112" s="154" t="s">
        <v>72</v>
      </c>
      <c r="G112" s="78"/>
      <c r="H112" s="154">
        <v>15</v>
      </c>
      <c r="I112" s="78">
        <v>4</v>
      </c>
      <c r="J112" s="154" t="s">
        <v>186</v>
      </c>
      <c r="K112" s="78"/>
      <c r="L112" s="154">
        <v>16</v>
      </c>
      <c r="M112" s="85">
        <v>3</v>
      </c>
      <c r="N112" s="154" t="s">
        <v>72</v>
      </c>
      <c r="O112" s="78"/>
      <c r="P112" s="153">
        <v>5</v>
      </c>
      <c r="Q112" s="78">
        <v>7</v>
      </c>
      <c r="R112" s="153">
        <v>16</v>
      </c>
      <c r="S112" s="78">
        <v>3</v>
      </c>
      <c r="T112" s="153" t="s">
        <v>72</v>
      </c>
      <c r="U112" s="79"/>
      <c r="V112" s="106"/>
    </row>
    <row r="113" spans="1:22" ht="12.75" hidden="1">
      <c r="A113" s="56"/>
      <c r="B113" s="43"/>
      <c r="C113" s="44"/>
      <c r="D113" s="143">
        <f t="shared" si="10"/>
        <v>0</v>
      </c>
      <c r="E113" s="48">
        <f t="shared" si="11"/>
        <v>0</v>
      </c>
      <c r="F113" s="154"/>
      <c r="G113" s="171"/>
      <c r="H113" s="154"/>
      <c r="I113" s="171"/>
      <c r="J113" s="153"/>
      <c r="K113" s="171"/>
      <c r="L113" s="153"/>
      <c r="M113" s="186"/>
      <c r="N113" s="153"/>
      <c r="O113" s="171"/>
      <c r="P113" s="153"/>
      <c r="Q113" s="171"/>
      <c r="R113" s="153"/>
      <c r="S113" s="171"/>
      <c r="T113" s="153"/>
      <c r="U113" s="172"/>
      <c r="V113" s="106"/>
    </row>
    <row r="114" spans="1:22" ht="37.5" customHeight="1">
      <c r="A114" s="1"/>
      <c r="B114" s="204" t="s">
        <v>159</v>
      </c>
      <c r="C114" s="205"/>
      <c r="D114" s="142">
        <f t="shared" si="10"/>
        <v>0</v>
      </c>
      <c r="E114" s="121" t="s">
        <v>161</v>
      </c>
      <c r="F114" s="156" t="s">
        <v>4</v>
      </c>
      <c r="G114" s="60" t="s">
        <v>5</v>
      </c>
      <c r="H114" s="156" t="s">
        <v>4</v>
      </c>
      <c r="I114" s="60" t="s">
        <v>5</v>
      </c>
      <c r="J114" s="156" t="s">
        <v>4</v>
      </c>
      <c r="K114" s="60" t="s">
        <v>5</v>
      </c>
      <c r="L114" s="156" t="s">
        <v>4</v>
      </c>
      <c r="M114" s="60" t="s">
        <v>5</v>
      </c>
      <c r="N114" s="156" t="s">
        <v>4</v>
      </c>
      <c r="O114" s="60" t="s">
        <v>5</v>
      </c>
      <c r="P114" s="156" t="s">
        <v>4</v>
      </c>
      <c r="Q114" s="60" t="s">
        <v>5</v>
      </c>
      <c r="R114" s="156" t="s">
        <v>4</v>
      </c>
      <c r="S114" s="60" t="s">
        <v>5</v>
      </c>
      <c r="T114" s="156" t="s">
        <v>4</v>
      </c>
      <c r="U114" s="61" t="s">
        <v>5</v>
      </c>
      <c r="V114" s="107">
        <f>X114+Y114</f>
        <v>0</v>
      </c>
    </row>
    <row r="115" spans="1:22" ht="12.75">
      <c r="A115" s="56" t="s">
        <v>6</v>
      </c>
      <c r="B115" s="46" t="s">
        <v>120</v>
      </c>
      <c r="C115" s="65" t="s">
        <v>59</v>
      </c>
      <c r="D115" s="102">
        <f t="shared" si="10"/>
        <v>1</v>
      </c>
      <c r="E115" s="80">
        <f>SUM(G115+I115+K115+M115+O115+Q115+S115)</f>
        <v>38</v>
      </c>
      <c r="F115" s="157" t="s">
        <v>72</v>
      </c>
      <c r="G115" s="70"/>
      <c r="H115" s="157" t="s">
        <v>186</v>
      </c>
      <c r="I115" s="70"/>
      <c r="J115" s="157">
        <v>3</v>
      </c>
      <c r="K115" s="70">
        <v>7</v>
      </c>
      <c r="L115" s="157" t="s">
        <v>72</v>
      </c>
      <c r="M115" s="70"/>
      <c r="N115" s="157">
        <v>3</v>
      </c>
      <c r="O115" s="70">
        <v>16</v>
      </c>
      <c r="P115" s="157">
        <v>2</v>
      </c>
      <c r="Q115" s="70">
        <v>8</v>
      </c>
      <c r="R115" s="157">
        <v>5</v>
      </c>
      <c r="S115" s="70">
        <v>7</v>
      </c>
      <c r="T115" s="157">
        <v>1</v>
      </c>
      <c r="U115" s="72">
        <v>10</v>
      </c>
      <c r="V115" s="105"/>
    </row>
    <row r="116" spans="1:22" ht="12.75">
      <c r="A116" s="56" t="s">
        <v>7</v>
      </c>
      <c r="B116" s="32" t="s">
        <v>182</v>
      </c>
      <c r="C116" s="63" t="s">
        <v>55</v>
      </c>
      <c r="D116" s="101">
        <f t="shared" si="10"/>
        <v>1</v>
      </c>
      <c r="E116" s="80">
        <f>SUM(G116+I116+K116+M116+O116+Q116+S116)</f>
        <v>0</v>
      </c>
      <c r="F116" s="154" t="s">
        <v>72</v>
      </c>
      <c r="G116" s="76"/>
      <c r="H116" s="151" t="s">
        <v>186</v>
      </c>
      <c r="I116" s="76"/>
      <c r="J116" s="154" t="s">
        <v>72</v>
      </c>
      <c r="K116" s="76"/>
      <c r="L116" s="154" t="s">
        <v>72</v>
      </c>
      <c r="M116" s="76"/>
      <c r="N116" s="154" t="s">
        <v>72</v>
      </c>
      <c r="O116" s="76"/>
      <c r="P116" s="154" t="s">
        <v>72</v>
      </c>
      <c r="Q116" s="76"/>
      <c r="R116" s="154" t="s">
        <v>72</v>
      </c>
      <c r="S116" s="76"/>
      <c r="T116" s="154">
        <v>2</v>
      </c>
      <c r="U116" s="75">
        <v>8</v>
      </c>
      <c r="V116" s="106"/>
    </row>
    <row r="117" spans="1:22" ht="12.75">
      <c r="A117" s="56"/>
      <c r="B117" s="130"/>
      <c r="C117" s="41"/>
      <c r="D117" s="145">
        <f t="shared" si="10"/>
        <v>0</v>
      </c>
      <c r="E117" s="131">
        <f>SUM(G117+I117+K117+M117+O117+Q117+S117)</f>
        <v>0</v>
      </c>
      <c r="F117" s="155"/>
      <c r="G117" s="167"/>
      <c r="H117" s="155"/>
      <c r="I117" s="167"/>
      <c r="J117" s="155"/>
      <c r="K117" s="167"/>
      <c r="L117" s="155"/>
      <c r="M117" s="167"/>
      <c r="N117" s="155"/>
      <c r="O117" s="167"/>
      <c r="P117" s="155"/>
      <c r="Q117" s="167"/>
      <c r="R117" s="155"/>
      <c r="S117" s="167"/>
      <c r="T117" s="155"/>
      <c r="U117" s="169"/>
      <c r="V117" s="115"/>
    </row>
    <row r="118" spans="1:22" ht="36.75" customHeight="1">
      <c r="A118" s="28"/>
      <c r="B118" s="206" t="s">
        <v>160</v>
      </c>
      <c r="C118" s="207"/>
      <c r="D118" s="145">
        <f t="shared" si="10"/>
        <v>0</v>
      </c>
      <c r="E118" s="127" t="s">
        <v>161</v>
      </c>
      <c r="F118" s="158" t="s">
        <v>4</v>
      </c>
      <c r="G118" s="128" t="s">
        <v>5</v>
      </c>
      <c r="H118" s="158" t="s">
        <v>4</v>
      </c>
      <c r="I118" s="128" t="s">
        <v>5</v>
      </c>
      <c r="J118" s="158" t="s">
        <v>4</v>
      </c>
      <c r="K118" s="128" t="s">
        <v>5</v>
      </c>
      <c r="L118" s="158" t="s">
        <v>4</v>
      </c>
      <c r="M118" s="128" t="s">
        <v>5</v>
      </c>
      <c r="N118" s="158" t="s">
        <v>4</v>
      </c>
      <c r="O118" s="128" t="s">
        <v>5</v>
      </c>
      <c r="P118" s="158" t="s">
        <v>4</v>
      </c>
      <c r="Q118" s="128" t="s">
        <v>5</v>
      </c>
      <c r="R118" s="158" t="s">
        <v>4</v>
      </c>
      <c r="S118" s="128" t="s">
        <v>5</v>
      </c>
      <c r="T118" s="158" t="s">
        <v>4</v>
      </c>
      <c r="U118" s="129" t="s">
        <v>5</v>
      </c>
      <c r="V118" s="110">
        <f>X118+Y118</f>
        <v>0</v>
      </c>
    </row>
    <row r="119" spans="1:22" ht="12.75">
      <c r="A119" s="56" t="s">
        <v>6</v>
      </c>
      <c r="B119" s="38" t="s">
        <v>121</v>
      </c>
      <c r="C119" s="64" t="s">
        <v>59</v>
      </c>
      <c r="D119" s="101">
        <f t="shared" si="10"/>
        <v>1</v>
      </c>
      <c r="E119" s="80">
        <f>SUM(G119+I119+K119+M119+O119+Q119+S119+U119)</f>
        <v>92</v>
      </c>
      <c r="F119" s="151" t="s">
        <v>72</v>
      </c>
      <c r="G119" s="94"/>
      <c r="H119" s="151" t="s">
        <v>186</v>
      </c>
      <c r="I119" s="94"/>
      <c r="J119" s="151">
        <v>1</v>
      </c>
      <c r="K119" s="81">
        <v>13</v>
      </c>
      <c r="L119" s="151">
        <v>2</v>
      </c>
      <c r="M119" s="81">
        <v>18</v>
      </c>
      <c r="N119" s="151">
        <v>1</v>
      </c>
      <c r="O119" s="81">
        <v>20</v>
      </c>
      <c r="P119" s="151">
        <v>1</v>
      </c>
      <c r="Q119" s="81">
        <v>10</v>
      </c>
      <c r="R119" s="151">
        <v>1</v>
      </c>
      <c r="S119" s="81">
        <v>20</v>
      </c>
      <c r="T119" s="151">
        <v>1</v>
      </c>
      <c r="U119" s="82">
        <v>11</v>
      </c>
      <c r="V119" s="108"/>
    </row>
    <row r="120" spans="1:22" ht="12.75">
      <c r="A120" s="56" t="s">
        <v>7</v>
      </c>
      <c r="B120" s="47" t="s">
        <v>122</v>
      </c>
      <c r="C120" s="65" t="s">
        <v>177</v>
      </c>
      <c r="D120" s="101">
        <f t="shared" si="10"/>
        <v>1</v>
      </c>
      <c r="E120" s="77">
        <f aca="true" t="shared" si="12" ref="E120:E125">SUM(G120+I120+K120+M120+O120+Q120+S120+U120)</f>
        <v>50</v>
      </c>
      <c r="F120" s="154" t="s">
        <v>72</v>
      </c>
      <c r="G120" s="73"/>
      <c r="H120" s="154" t="s">
        <v>186</v>
      </c>
      <c r="I120" s="73"/>
      <c r="J120" s="154">
        <v>2</v>
      </c>
      <c r="K120" s="76">
        <v>11</v>
      </c>
      <c r="L120" s="154">
        <v>12</v>
      </c>
      <c r="M120" s="76">
        <v>7</v>
      </c>
      <c r="N120" s="154">
        <v>9</v>
      </c>
      <c r="O120" s="76">
        <v>10</v>
      </c>
      <c r="P120" s="154">
        <v>2</v>
      </c>
      <c r="Q120" s="76">
        <v>8</v>
      </c>
      <c r="R120" s="154">
        <v>5</v>
      </c>
      <c r="S120" s="76">
        <v>14</v>
      </c>
      <c r="T120" s="154" t="s">
        <v>72</v>
      </c>
      <c r="U120" s="75"/>
      <c r="V120" s="106"/>
    </row>
    <row r="121" spans="1:22" ht="12.75">
      <c r="A121" s="56" t="s">
        <v>8</v>
      </c>
      <c r="B121" s="32" t="s">
        <v>123</v>
      </c>
      <c r="C121" s="63" t="s">
        <v>59</v>
      </c>
      <c r="D121" s="101">
        <f t="shared" si="10"/>
        <v>1</v>
      </c>
      <c r="E121" s="77">
        <f t="shared" si="12"/>
        <v>33</v>
      </c>
      <c r="F121" s="154" t="s">
        <v>72</v>
      </c>
      <c r="G121" s="73"/>
      <c r="H121" s="154" t="s">
        <v>186</v>
      </c>
      <c r="I121" s="73"/>
      <c r="J121" s="154">
        <v>3</v>
      </c>
      <c r="K121" s="76">
        <v>9</v>
      </c>
      <c r="L121" s="154" t="s">
        <v>72</v>
      </c>
      <c r="M121" s="76"/>
      <c r="N121" s="154">
        <v>12</v>
      </c>
      <c r="O121" s="76">
        <v>7</v>
      </c>
      <c r="P121" s="154" t="s">
        <v>72</v>
      </c>
      <c r="Q121" s="76"/>
      <c r="R121" s="154">
        <v>11</v>
      </c>
      <c r="S121" s="76">
        <v>8</v>
      </c>
      <c r="T121" s="154">
        <v>2</v>
      </c>
      <c r="U121" s="75">
        <v>9</v>
      </c>
      <c r="V121" s="106"/>
    </row>
    <row r="122" spans="1:22" ht="12.75">
      <c r="A122" s="56" t="s">
        <v>51</v>
      </c>
      <c r="B122" s="32" t="s">
        <v>176</v>
      </c>
      <c r="C122" s="65" t="s">
        <v>59</v>
      </c>
      <c r="D122" s="101">
        <f t="shared" si="10"/>
        <v>1</v>
      </c>
      <c r="E122" s="77">
        <f t="shared" si="12"/>
        <v>21</v>
      </c>
      <c r="F122" s="154" t="s">
        <v>72</v>
      </c>
      <c r="G122" s="73"/>
      <c r="H122" s="154" t="s">
        <v>186</v>
      </c>
      <c r="I122" s="75"/>
      <c r="J122" s="154" t="s">
        <v>72</v>
      </c>
      <c r="K122" s="76"/>
      <c r="L122" s="154" t="s">
        <v>72</v>
      </c>
      <c r="M122" s="76"/>
      <c r="N122" s="154">
        <v>5</v>
      </c>
      <c r="O122" s="76">
        <v>14</v>
      </c>
      <c r="P122" s="154" t="s">
        <v>72</v>
      </c>
      <c r="Q122" s="76"/>
      <c r="R122" s="154" t="s">
        <v>72</v>
      </c>
      <c r="S122" s="76"/>
      <c r="T122" s="154">
        <v>3</v>
      </c>
      <c r="U122" s="75">
        <v>7</v>
      </c>
      <c r="V122" s="106"/>
    </row>
    <row r="123" spans="1:22" ht="12.75">
      <c r="A123" s="56" t="s">
        <v>10</v>
      </c>
      <c r="B123" s="31" t="s">
        <v>73</v>
      </c>
      <c r="C123" s="63" t="s">
        <v>49</v>
      </c>
      <c r="D123" s="101">
        <f t="shared" si="10"/>
        <v>1</v>
      </c>
      <c r="E123" s="77">
        <f t="shared" si="12"/>
        <v>9</v>
      </c>
      <c r="F123" s="154" t="s">
        <v>72</v>
      </c>
      <c r="G123" s="73"/>
      <c r="H123" s="154">
        <v>4</v>
      </c>
      <c r="I123" s="75">
        <v>9</v>
      </c>
      <c r="J123" s="154" t="s">
        <v>186</v>
      </c>
      <c r="K123" s="76"/>
      <c r="L123" s="154" t="s">
        <v>72</v>
      </c>
      <c r="M123" s="78"/>
      <c r="N123" s="153" t="s">
        <v>72</v>
      </c>
      <c r="O123" s="78"/>
      <c r="P123" s="154" t="s">
        <v>72</v>
      </c>
      <c r="Q123" s="78"/>
      <c r="R123" s="153" t="s">
        <v>72</v>
      </c>
      <c r="S123" s="78"/>
      <c r="T123" s="153" t="s">
        <v>72</v>
      </c>
      <c r="U123" s="79"/>
      <c r="V123" s="106"/>
    </row>
    <row r="124" spans="1:22" ht="12.75">
      <c r="A124" s="56" t="s">
        <v>11</v>
      </c>
      <c r="B124" s="31" t="s">
        <v>124</v>
      </c>
      <c r="C124" s="63" t="s">
        <v>125</v>
      </c>
      <c r="D124" s="101">
        <f t="shared" si="10"/>
        <v>1</v>
      </c>
      <c r="E124" s="77">
        <f t="shared" si="12"/>
        <v>7</v>
      </c>
      <c r="F124" s="154" t="s">
        <v>72</v>
      </c>
      <c r="G124" s="73"/>
      <c r="H124" s="154" t="s">
        <v>186</v>
      </c>
      <c r="I124" s="75"/>
      <c r="J124" s="154">
        <v>4</v>
      </c>
      <c r="K124" s="76">
        <v>7</v>
      </c>
      <c r="L124" s="154" t="s">
        <v>72</v>
      </c>
      <c r="M124" s="78"/>
      <c r="N124" s="153" t="s">
        <v>72</v>
      </c>
      <c r="O124" s="78"/>
      <c r="P124" s="154" t="s">
        <v>72</v>
      </c>
      <c r="Q124" s="78"/>
      <c r="R124" s="153" t="s">
        <v>72</v>
      </c>
      <c r="S124" s="78"/>
      <c r="T124" s="153" t="s">
        <v>72</v>
      </c>
      <c r="U124" s="79"/>
      <c r="V124" s="106"/>
    </row>
    <row r="125" spans="1:22" ht="12.75">
      <c r="A125" s="56"/>
      <c r="B125" s="45"/>
      <c r="C125" s="41"/>
      <c r="D125" s="141">
        <f t="shared" si="10"/>
        <v>0</v>
      </c>
      <c r="E125" s="50">
        <f t="shared" si="12"/>
        <v>0</v>
      </c>
      <c r="F125" s="155"/>
      <c r="G125" s="203"/>
      <c r="H125" s="155"/>
      <c r="I125" s="169"/>
      <c r="J125" s="155"/>
      <c r="K125" s="167"/>
      <c r="L125" s="155"/>
      <c r="M125" s="167"/>
      <c r="N125" s="155"/>
      <c r="O125" s="167"/>
      <c r="P125" s="155"/>
      <c r="Q125" s="167"/>
      <c r="R125" s="155"/>
      <c r="S125" s="167"/>
      <c r="T125" s="155"/>
      <c r="U125" s="169"/>
      <c r="V125" s="115"/>
    </row>
    <row r="126" spans="1:22" ht="12.75" hidden="1">
      <c r="A126" s="1"/>
      <c r="B126" s="208" t="s">
        <v>34</v>
      </c>
      <c r="C126" s="209"/>
      <c r="D126" s="146"/>
      <c r="E126" s="132">
        <f>SUM(G126+I126+K126+M126+O126+Q126+S126+U126)</f>
        <v>3213</v>
      </c>
      <c r="F126" s="133"/>
      <c r="G126" s="133">
        <f>SUM(G9:G125)</f>
        <v>453</v>
      </c>
      <c r="H126" s="133"/>
      <c r="I126" s="133">
        <f>SUM(I9:I125)</f>
        <v>345</v>
      </c>
      <c r="J126" s="133"/>
      <c r="K126" s="133">
        <f>SUM(K9:K125)</f>
        <v>296</v>
      </c>
      <c r="L126" s="133"/>
      <c r="M126" s="133">
        <f>SUM(M9:M125)</f>
        <v>344</v>
      </c>
      <c r="N126" s="133"/>
      <c r="O126" s="133">
        <f>SUM(O9:O125)</f>
        <v>413</v>
      </c>
      <c r="P126" s="133"/>
      <c r="Q126" s="133">
        <f>SUM(Q9:Q125)</f>
        <v>404</v>
      </c>
      <c r="R126" s="133"/>
      <c r="S126" s="133">
        <f>SUM(S9:S125)</f>
        <v>341</v>
      </c>
      <c r="T126" s="133"/>
      <c r="U126" s="133">
        <f>SUM(U9:U125)</f>
        <v>617</v>
      </c>
      <c r="V126" s="134"/>
    </row>
    <row r="127" spans="1:22" ht="33.75" customHeight="1" hidden="1">
      <c r="A127" s="1"/>
      <c r="B127" s="204" t="s">
        <v>17</v>
      </c>
      <c r="C127" s="205"/>
      <c r="D127" s="146"/>
      <c r="E127" s="139"/>
      <c r="F127" s="164"/>
      <c r="G127" s="164"/>
      <c r="H127" s="164"/>
      <c r="I127" s="164"/>
      <c r="J127" s="164"/>
      <c r="K127" s="164"/>
      <c r="L127" s="164"/>
      <c r="M127" s="164"/>
      <c r="N127" s="164"/>
      <c r="O127" s="164"/>
      <c r="P127" s="164"/>
      <c r="Q127" s="164"/>
      <c r="R127" s="164"/>
      <c r="S127" s="164"/>
      <c r="T127" s="164"/>
      <c r="U127" s="164"/>
      <c r="V127" s="107"/>
    </row>
    <row r="128" spans="1:24" ht="12.75" hidden="1">
      <c r="A128" s="135"/>
      <c r="B128" s="136" t="s">
        <v>6</v>
      </c>
      <c r="C128" s="124" t="s">
        <v>59</v>
      </c>
      <c r="D128" s="104"/>
      <c r="E128" s="94">
        <f>SUM(G128+I128+K128+M128+O128+Q128+S128+U128+V128)</f>
        <v>1311</v>
      </c>
      <c r="F128" s="137"/>
      <c r="G128" s="137">
        <f aca="true" t="shared" si="13" ref="G128:G137">SUMIF($C$9:$U$125,C128,$G$9:$G$125)</f>
        <v>188</v>
      </c>
      <c r="H128" s="137"/>
      <c r="I128" s="137">
        <f aca="true" t="shared" si="14" ref="I128:I134">SUMIF($C$9:$U$125,C128,$I$9:$I$125)</f>
        <v>115</v>
      </c>
      <c r="J128" s="137"/>
      <c r="K128" s="137">
        <f aca="true" t="shared" si="15" ref="K128:K138">SUMIF($C$9:$U$125,C128,$K$9:$K$125)</f>
        <v>85</v>
      </c>
      <c r="L128" s="137"/>
      <c r="M128" s="137">
        <f aca="true" t="shared" si="16" ref="M128:M138">SUMIF($C$9:$U$125,C128,$M$9:$M$125)</f>
        <v>124</v>
      </c>
      <c r="N128" s="137"/>
      <c r="O128" s="137">
        <f aca="true" t="shared" si="17" ref="O128:O138">SUMIF($C$9:$U$125,C128,$O$9:$O$125)</f>
        <v>185</v>
      </c>
      <c r="P128" s="137"/>
      <c r="Q128" s="137">
        <f aca="true" t="shared" si="18" ref="Q128:Q138">SUMIF($C$9:$U$125,C128,$Q$9:$Q$125)</f>
        <v>148</v>
      </c>
      <c r="R128" s="137"/>
      <c r="S128" s="137">
        <f aca="true" t="shared" si="19" ref="S128:S138">SUMIF($C$9:$C$125,C128,$S$9:$S$125)</f>
        <v>149</v>
      </c>
      <c r="T128" s="137"/>
      <c r="U128" s="137">
        <f aca="true" t="shared" si="20" ref="U128:U138">SUMIF($C$9:$C$125,C128,$U$9:$U$125)</f>
        <v>294</v>
      </c>
      <c r="V128" s="138">
        <v>23</v>
      </c>
      <c r="X128" s="20"/>
    </row>
    <row r="129" spans="1:24" ht="12.75" hidden="1">
      <c r="A129" s="3"/>
      <c r="B129" s="93" t="s">
        <v>7</v>
      </c>
      <c r="C129" s="65" t="s">
        <v>177</v>
      </c>
      <c r="D129" s="104"/>
      <c r="E129" s="94">
        <f aca="true" t="shared" si="21" ref="E129:E138">SUM(G129+I129+K129+M129+O129+Q129+S129+U129+V129)</f>
        <v>609</v>
      </c>
      <c r="F129" s="95"/>
      <c r="G129" s="95">
        <f t="shared" si="13"/>
        <v>100</v>
      </c>
      <c r="H129" s="95"/>
      <c r="I129" s="95">
        <f t="shared" si="14"/>
        <v>70</v>
      </c>
      <c r="J129" s="95"/>
      <c r="K129" s="95">
        <f t="shared" si="15"/>
        <v>66</v>
      </c>
      <c r="L129" s="95"/>
      <c r="M129" s="95">
        <f t="shared" si="16"/>
        <v>45</v>
      </c>
      <c r="N129" s="95"/>
      <c r="O129" s="95">
        <f t="shared" si="17"/>
        <v>76</v>
      </c>
      <c r="P129" s="95"/>
      <c r="Q129" s="95">
        <f t="shared" si="18"/>
        <v>61</v>
      </c>
      <c r="R129" s="95"/>
      <c r="S129" s="95">
        <f t="shared" si="19"/>
        <v>66</v>
      </c>
      <c r="T129" s="95"/>
      <c r="U129" s="95">
        <f t="shared" si="20"/>
        <v>105</v>
      </c>
      <c r="V129" s="112">
        <v>20</v>
      </c>
      <c r="X129" s="20"/>
    </row>
    <row r="130" spans="1:24" ht="12.75" hidden="1">
      <c r="A130" s="3"/>
      <c r="B130" s="93" t="s">
        <v>8</v>
      </c>
      <c r="C130" s="65" t="s">
        <v>49</v>
      </c>
      <c r="D130" s="103"/>
      <c r="E130" s="94">
        <f t="shared" si="21"/>
        <v>505</v>
      </c>
      <c r="F130" s="95"/>
      <c r="G130" s="95">
        <f t="shared" si="13"/>
        <v>63</v>
      </c>
      <c r="H130" s="95"/>
      <c r="I130" s="95">
        <f t="shared" si="14"/>
        <v>86</v>
      </c>
      <c r="J130" s="95"/>
      <c r="K130" s="95">
        <f t="shared" si="15"/>
        <v>52</v>
      </c>
      <c r="L130" s="95"/>
      <c r="M130" s="95">
        <f t="shared" si="16"/>
        <v>67</v>
      </c>
      <c r="N130" s="95"/>
      <c r="O130" s="95">
        <f t="shared" si="17"/>
        <v>68</v>
      </c>
      <c r="P130" s="95"/>
      <c r="Q130" s="95">
        <f t="shared" si="18"/>
        <v>66</v>
      </c>
      <c r="R130" s="95"/>
      <c r="S130" s="95">
        <f t="shared" si="19"/>
        <v>61</v>
      </c>
      <c r="T130" s="95"/>
      <c r="U130" s="95">
        <f t="shared" si="20"/>
        <v>42</v>
      </c>
      <c r="V130" s="112"/>
      <c r="X130" s="20"/>
    </row>
    <row r="131" spans="1:24" ht="12.75" hidden="1">
      <c r="A131" s="3"/>
      <c r="B131" s="93" t="s">
        <v>9</v>
      </c>
      <c r="C131" s="65" t="s">
        <v>76</v>
      </c>
      <c r="D131" s="103"/>
      <c r="E131" s="94">
        <f t="shared" si="21"/>
        <v>335</v>
      </c>
      <c r="F131" s="95"/>
      <c r="G131" s="95">
        <f t="shared" si="13"/>
        <v>48</v>
      </c>
      <c r="H131" s="95"/>
      <c r="I131" s="95">
        <f t="shared" si="14"/>
        <v>34</v>
      </c>
      <c r="J131" s="95"/>
      <c r="K131" s="95">
        <f t="shared" si="15"/>
        <v>23</v>
      </c>
      <c r="L131" s="95"/>
      <c r="M131" s="95">
        <f t="shared" si="16"/>
        <v>44</v>
      </c>
      <c r="N131" s="95"/>
      <c r="O131" s="95">
        <f t="shared" si="17"/>
        <v>15</v>
      </c>
      <c r="P131" s="95"/>
      <c r="Q131" s="95">
        <f t="shared" si="18"/>
        <v>56</v>
      </c>
      <c r="R131" s="95"/>
      <c r="S131" s="95">
        <f t="shared" si="19"/>
        <v>41</v>
      </c>
      <c r="T131" s="95"/>
      <c r="U131" s="95">
        <f t="shared" si="20"/>
        <v>62</v>
      </c>
      <c r="V131" s="112">
        <f>SUMIF($C$9:$C$125,C131,$V$9:$V$125)</f>
        <v>12</v>
      </c>
      <c r="X131" s="20"/>
    </row>
    <row r="132" spans="1:24" ht="12.75" hidden="1">
      <c r="A132" s="3"/>
      <c r="B132" s="93" t="s">
        <v>10</v>
      </c>
      <c r="C132" s="63" t="s">
        <v>15</v>
      </c>
      <c r="D132" s="103"/>
      <c r="E132" s="94">
        <f t="shared" si="21"/>
        <v>194</v>
      </c>
      <c r="F132" s="95"/>
      <c r="G132" s="95">
        <f t="shared" si="13"/>
        <v>25</v>
      </c>
      <c r="H132" s="95"/>
      <c r="I132" s="95">
        <f t="shared" si="14"/>
        <v>40</v>
      </c>
      <c r="J132" s="95"/>
      <c r="K132" s="95">
        <f t="shared" si="15"/>
        <v>0</v>
      </c>
      <c r="L132" s="95"/>
      <c r="M132" s="95">
        <f t="shared" si="16"/>
        <v>28</v>
      </c>
      <c r="N132" s="95"/>
      <c r="O132" s="95">
        <f t="shared" si="17"/>
        <v>0</v>
      </c>
      <c r="P132" s="95"/>
      <c r="Q132" s="95">
        <f t="shared" si="18"/>
        <v>41</v>
      </c>
      <c r="R132" s="95"/>
      <c r="S132" s="95">
        <f t="shared" si="19"/>
        <v>4</v>
      </c>
      <c r="T132" s="95"/>
      <c r="U132" s="95">
        <f t="shared" si="20"/>
        <v>56</v>
      </c>
      <c r="V132" s="112">
        <f>SUMIF($C$9:$C$125,C132,$V$9:$V$125)</f>
        <v>0</v>
      </c>
      <c r="X132" s="20"/>
    </row>
    <row r="133" spans="1:24" ht="12.75" hidden="1">
      <c r="A133" s="3"/>
      <c r="B133" s="93" t="s">
        <v>11</v>
      </c>
      <c r="C133" s="65" t="s">
        <v>80</v>
      </c>
      <c r="D133" s="103"/>
      <c r="E133" s="94">
        <f t="shared" si="21"/>
        <v>151</v>
      </c>
      <c r="F133" s="95"/>
      <c r="G133" s="95">
        <f t="shared" si="13"/>
        <v>29</v>
      </c>
      <c r="H133" s="95"/>
      <c r="I133" s="95">
        <f t="shared" si="14"/>
        <v>0</v>
      </c>
      <c r="J133" s="95"/>
      <c r="K133" s="95">
        <f t="shared" si="15"/>
        <v>14</v>
      </c>
      <c r="L133" s="95"/>
      <c r="M133" s="95">
        <f t="shared" si="16"/>
        <v>16</v>
      </c>
      <c r="N133" s="95"/>
      <c r="O133" s="95">
        <f t="shared" si="17"/>
        <v>15</v>
      </c>
      <c r="P133" s="95"/>
      <c r="Q133" s="95">
        <f t="shared" si="18"/>
        <v>26</v>
      </c>
      <c r="R133" s="95"/>
      <c r="S133" s="95">
        <f t="shared" si="19"/>
        <v>20</v>
      </c>
      <c r="T133" s="95"/>
      <c r="U133" s="95">
        <f t="shared" si="20"/>
        <v>31</v>
      </c>
      <c r="V133" s="112"/>
      <c r="X133" s="20"/>
    </row>
    <row r="134" spans="1:24" ht="12.75" hidden="1">
      <c r="A134" s="3"/>
      <c r="B134" s="93" t="s">
        <v>12</v>
      </c>
      <c r="C134" s="65" t="s">
        <v>165</v>
      </c>
      <c r="D134" s="104"/>
      <c r="E134" s="94">
        <f t="shared" si="21"/>
        <v>83</v>
      </c>
      <c r="F134" s="95"/>
      <c r="G134" s="95">
        <f t="shared" si="13"/>
        <v>0</v>
      </c>
      <c r="H134" s="95"/>
      <c r="I134" s="95">
        <f t="shared" si="14"/>
        <v>0</v>
      </c>
      <c r="J134" s="95"/>
      <c r="K134" s="95">
        <f t="shared" si="15"/>
        <v>0</v>
      </c>
      <c r="L134" s="95"/>
      <c r="M134" s="95">
        <f t="shared" si="16"/>
        <v>20</v>
      </c>
      <c r="N134" s="95"/>
      <c r="O134" s="95">
        <f t="shared" si="17"/>
        <v>38</v>
      </c>
      <c r="P134" s="95"/>
      <c r="Q134" s="95">
        <f t="shared" si="18"/>
        <v>6</v>
      </c>
      <c r="R134" s="95"/>
      <c r="S134" s="95">
        <f t="shared" si="19"/>
        <v>0</v>
      </c>
      <c r="T134" s="95"/>
      <c r="U134" s="95">
        <f t="shared" si="20"/>
        <v>19</v>
      </c>
      <c r="V134" s="112"/>
      <c r="X134" s="20"/>
    </row>
    <row r="135" spans="1:24" ht="12.75" hidden="1">
      <c r="A135" s="3"/>
      <c r="B135" s="93" t="s">
        <v>13</v>
      </c>
      <c r="C135" s="64" t="s">
        <v>0</v>
      </c>
      <c r="D135" s="103"/>
      <c r="E135" s="94">
        <f t="shared" si="21"/>
        <v>49</v>
      </c>
      <c r="F135" s="95"/>
      <c r="G135" s="95">
        <f t="shared" si="13"/>
        <v>0</v>
      </c>
      <c r="H135" s="95"/>
      <c r="I135" s="95"/>
      <c r="J135" s="95"/>
      <c r="K135" s="95">
        <f t="shared" si="15"/>
        <v>49</v>
      </c>
      <c r="L135" s="95"/>
      <c r="M135" s="95">
        <f t="shared" si="16"/>
        <v>0</v>
      </c>
      <c r="N135" s="95"/>
      <c r="O135" s="95">
        <f t="shared" si="17"/>
        <v>0</v>
      </c>
      <c r="P135" s="95"/>
      <c r="Q135" s="95">
        <f t="shared" si="18"/>
        <v>0</v>
      </c>
      <c r="R135" s="95"/>
      <c r="S135" s="95">
        <f t="shared" si="19"/>
        <v>0</v>
      </c>
      <c r="T135" s="95"/>
      <c r="U135" s="95">
        <f t="shared" si="20"/>
        <v>0</v>
      </c>
      <c r="V135" s="112"/>
      <c r="X135" s="20"/>
    </row>
    <row r="136" spans="1:24" ht="12.75" hidden="1">
      <c r="A136" s="3"/>
      <c r="B136" s="93" t="s">
        <v>14</v>
      </c>
      <c r="C136" s="63" t="s">
        <v>55</v>
      </c>
      <c r="D136" s="103"/>
      <c r="E136" s="94">
        <f t="shared" si="21"/>
        <v>15</v>
      </c>
      <c r="F136" s="95"/>
      <c r="G136" s="95">
        <f t="shared" si="13"/>
        <v>0</v>
      </c>
      <c r="H136" s="95"/>
      <c r="I136" s="95">
        <f>SUMIF($C$9:$U$125,C136,$I$9:$I$125)</f>
        <v>0</v>
      </c>
      <c r="J136" s="95"/>
      <c r="K136" s="95">
        <f t="shared" si="15"/>
        <v>0</v>
      </c>
      <c r="L136" s="95"/>
      <c r="M136" s="95">
        <f t="shared" si="16"/>
        <v>0</v>
      </c>
      <c r="N136" s="95"/>
      <c r="O136" s="95">
        <f t="shared" si="17"/>
        <v>7</v>
      </c>
      <c r="P136" s="95"/>
      <c r="Q136" s="95">
        <f t="shared" si="18"/>
        <v>0</v>
      </c>
      <c r="R136" s="95"/>
      <c r="S136" s="95">
        <f t="shared" si="19"/>
        <v>0</v>
      </c>
      <c r="T136" s="95"/>
      <c r="U136" s="95">
        <f t="shared" si="20"/>
        <v>8</v>
      </c>
      <c r="V136" s="112"/>
      <c r="X136" s="20"/>
    </row>
    <row r="137" spans="1:24" ht="12.75" hidden="1">
      <c r="A137" s="5"/>
      <c r="B137" s="93" t="s">
        <v>35</v>
      </c>
      <c r="C137" s="63" t="s">
        <v>16</v>
      </c>
      <c r="D137" s="103"/>
      <c r="E137" s="94">
        <f t="shared" si="21"/>
        <v>9</v>
      </c>
      <c r="F137" s="95"/>
      <c r="G137" s="95">
        <f t="shared" si="13"/>
        <v>0</v>
      </c>
      <c r="H137" s="95"/>
      <c r="I137" s="95">
        <f>SUMIF($C$9:$U$125,C137,$I$9:$I$125)</f>
        <v>0</v>
      </c>
      <c r="J137" s="95"/>
      <c r="K137" s="95">
        <f t="shared" si="15"/>
        <v>0</v>
      </c>
      <c r="L137" s="95"/>
      <c r="M137" s="95">
        <f t="shared" si="16"/>
        <v>0</v>
      </c>
      <c r="N137" s="95"/>
      <c r="O137" s="95">
        <f t="shared" si="17"/>
        <v>9</v>
      </c>
      <c r="P137" s="95"/>
      <c r="Q137" s="95">
        <f t="shared" si="18"/>
        <v>0</v>
      </c>
      <c r="R137" s="95"/>
      <c r="S137" s="95">
        <f t="shared" si="19"/>
        <v>0</v>
      </c>
      <c r="T137" s="95"/>
      <c r="U137" s="95">
        <f t="shared" si="20"/>
        <v>0</v>
      </c>
      <c r="V137" s="112">
        <f>SUMIF($C$9:$C$125,C137,$V$9:$V$125)</f>
        <v>0</v>
      </c>
      <c r="X137" s="20"/>
    </row>
    <row r="138" spans="1:24" ht="12.75" hidden="1">
      <c r="A138" s="195"/>
      <c r="B138" s="113" t="s">
        <v>39</v>
      </c>
      <c r="C138" s="114" t="s">
        <v>125</v>
      </c>
      <c r="D138" s="196"/>
      <c r="E138" s="197">
        <f t="shared" si="21"/>
        <v>7</v>
      </c>
      <c r="F138" s="96"/>
      <c r="G138" s="96"/>
      <c r="H138" s="96"/>
      <c r="I138" s="96">
        <f>SUMIF($C$9:$U$125,C138,$I$9:$I$125)</f>
        <v>0</v>
      </c>
      <c r="J138" s="96"/>
      <c r="K138" s="96">
        <f t="shared" si="15"/>
        <v>7</v>
      </c>
      <c r="L138" s="96"/>
      <c r="M138" s="96">
        <f t="shared" si="16"/>
        <v>0</v>
      </c>
      <c r="N138" s="96"/>
      <c r="O138" s="96">
        <f t="shared" si="17"/>
        <v>0</v>
      </c>
      <c r="P138" s="96"/>
      <c r="Q138" s="96">
        <f t="shared" si="18"/>
        <v>0</v>
      </c>
      <c r="R138" s="96"/>
      <c r="S138" s="96">
        <f t="shared" si="19"/>
        <v>0</v>
      </c>
      <c r="T138" s="96"/>
      <c r="U138" s="96">
        <f t="shared" si="20"/>
        <v>0</v>
      </c>
      <c r="V138" s="140">
        <f>SUMIF($C$9:$C$125,C138,$V$9:$V$125)</f>
        <v>0</v>
      </c>
      <c r="X138" s="20"/>
    </row>
    <row r="139" spans="1:24" ht="12.75" hidden="1">
      <c r="A139" s="4"/>
      <c r="B139" s="97"/>
      <c r="C139" s="98"/>
      <c r="D139" s="193"/>
      <c r="E139" s="194">
        <f>SUM(E128:E138)</f>
        <v>3268</v>
      </c>
      <c r="F139" s="99"/>
      <c r="G139" s="100">
        <f>SUM(G128:G138)</f>
        <v>453</v>
      </c>
      <c r="H139" s="100"/>
      <c r="I139" s="100">
        <f>SUM(I128:I138)</f>
        <v>345</v>
      </c>
      <c r="J139" s="100"/>
      <c r="K139" s="100">
        <f>SUM(K128:K138)</f>
        <v>296</v>
      </c>
      <c r="L139" s="100"/>
      <c r="M139" s="100">
        <f>SUM(M128:M138)</f>
        <v>344</v>
      </c>
      <c r="N139" s="100"/>
      <c r="O139" s="100">
        <f>SUM(O128:O138)</f>
        <v>413</v>
      </c>
      <c r="P139" s="100"/>
      <c r="Q139" s="100">
        <f>SUM(Q128:Q136)</f>
        <v>404</v>
      </c>
      <c r="R139" s="100"/>
      <c r="S139" s="100">
        <f>SUM(S128:S136)</f>
        <v>341</v>
      </c>
      <c r="T139" s="100"/>
      <c r="U139" s="100">
        <f>SUM(U128:U138)</f>
        <v>617</v>
      </c>
      <c r="V139" s="26">
        <f>SUM(V128:V138)</f>
        <v>55</v>
      </c>
      <c r="X139" s="21"/>
    </row>
    <row r="140" spans="2:3" ht="12.75" hidden="1">
      <c r="B140" s="27"/>
      <c r="C140" s="27"/>
    </row>
  </sheetData>
  <sheetProtection/>
  <mergeCells count="69">
    <mergeCell ref="D1:D8"/>
    <mergeCell ref="F1:G1"/>
    <mergeCell ref="H1:I1"/>
    <mergeCell ref="J1:K1"/>
    <mergeCell ref="L1:M1"/>
    <mergeCell ref="N1:O1"/>
    <mergeCell ref="N2:O2"/>
    <mergeCell ref="F4:G4"/>
    <mergeCell ref="H4:I4"/>
    <mergeCell ref="J4:K4"/>
    <mergeCell ref="P1:Q1"/>
    <mergeCell ref="R1:S1"/>
    <mergeCell ref="T1:U1"/>
    <mergeCell ref="V1:V8"/>
    <mergeCell ref="A2:A7"/>
    <mergeCell ref="B2:C7"/>
    <mergeCell ref="F2:G2"/>
    <mergeCell ref="H2:I2"/>
    <mergeCell ref="J2:K2"/>
    <mergeCell ref="L2:M2"/>
    <mergeCell ref="P2:Q2"/>
    <mergeCell ref="R2:S2"/>
    <mergeCell ref="F3:G3"/>
    <mergeCell ref="H3:I3"/>
    <mergeCell ref="J3:K3"/>
    <mergeCell ref="L3:M3"/>
    <mergeCell ref="N3:O3"/>
    <mergeCell ref="P3:Q3"/>
    <mergeCell ref="R3:S3"/>
    <mergeCell ref="L4:M4"/>
    <mergeCell ref="N4:O4"/>
    <mergeCell ref="P4:Q4"/>
    <mergeCell ref="R4:S4"/>
    <mergeCell ref="F5:G5"/>
    <mergeCell ref="H5:I5"/>
    <mergeCell ref="J5:K5"/>
    <mergeCell ref="L5:M5"/>
    <mergeCell ref="N5:O5"/>
    <mergeCell ref="P5:Q5"/>
    <mergeCell ref="N7:O7"/>
    <mergeCell ref="P7:Q7"/>
    <mergeCell ref="R5:S5"/>
    <mergeCell ref="F6:G6"/>
    <mergeCell ref="H6:I6"/>
    <mergeCell ref="J6:K6"/>
    <mergeCell ref="L6:M6"/>
    <mergeCell ref="N6:O6"/>
    <mergeCell ref="P6:Q6"/>
    <mergeCell ref="R6:S6"/>
    <mergeCell ref="R7:S7"/>
    <mergeCell ref="T7:U7"/>
    <mergeCell ref="B8:C8"/>
    <mergeCell ref="B15:C15"/>
    <mergeCell ref="B30:C30"/>
    <mergeCell ref="B37:C37"/>
    <mergeCell ref="F7:G7"/>
    <mergeCell ref="H7:I7"/>
    <mergeCell ref="J7:K7"/>
    <mergeCell ref="L7:M7"/>
    <mergeCell ref="B114:C114"/>
    <mergeCell ref="B118:C118"/>
    <mergeCell ref="B126:C126"/>
    <mergeCell ref="B127:C127"/>
    <mergeCell ref="B62:C62"/>
    <mergeCell ref="B68:C68"/>
    <mergeCell ref="B81:C81"/>
    <mergeCell ref="B86:C86"/>
    <mergeCell ref="B98:C98"/>
    <mergeCell ref="B103:C103"/>
  </mergeCells>
  <printOptions horizontalCentered="1"/>
  <pageMargins left="0.39" right="0.39" top="0.79" bottom="0.79" header="0.51" footer="0.51"/>
  <pageSetup orientation="landscape" paperSize="9" scale="90" r:id="rId1"/>
  <rowBreaks count="4" manualBreakCount="4">
    <brk id="80" max="255" man="1"/>
    <brk id="97" max="255" man="1"/>
    <brk id="113" max="255" man="1"/>
    <brk id="125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8"/>
  <dimension ref="A1:X140"/>
  <sheetViews>
    <sheetView showZeros="0" zoomScalePageLayoutView="0" workbookViewId="0" topLeftCell="A1">
      <pane ySplit="8" topLeftCell="A115" activePane="bottomLeft" state="frozen"/>
      <selection pane="topLeft" activeCell="A1" sqref="A1"/>
      <selection pane="bottomLeft" activeCell="C148" sqref="C148"/>
    </sheetView>
  </sheetViews>
  <sheetFormatPr defaultColWidth="11.421875" defaultRowHeight="12.75"/>
  <cols>
    <col min="1" max="1" width="3.28125" style="0" customWidth="1"/>
    <col min="2" max="2" width="20.421875" style="0" customWidth="1"/>
    <col min="3" max="3" width="38.00390625" style="0" customWidth="1"/>
    <col min="4" max="4" width="2.421875" style="147" customWidth="1"/>
    <col min="5" max="5" width="4.7109375" style="0" customWidth="1"/>
    <col min="6" max="21" width="3.8515625" style="147" customWidth="1"/>
    <col min="22" max="22" width="3.421875" style="0" customWidth="1"/>
    <col min="23" max="23" width="0" style="0" hidden="1" customWidth="1"/>
    <col min="24" max="24" width="7.421875" style="0" customWidth="1"/>
    <col min="25" max="25" width="5.28125" style="0" customWidth="1"/>
    <col min="26" max="26" width="4.7109375" style="0" customWidth="1"/>
  </cols>
  <sheetData>
    <row r="1" spans="1:22" ht="87" customHeight="1">
      <c r="A1" s="54"/>
      <c r="B1" s="55" t="s">
        <v>1</v>
      </c>
      <c r="C1" s="55" t="s">
        <v>2</v>
      </c>
      <c r="D1" s="229" t="s">
        <v>36</v>
      </c>
      <c r="E1" s="30"/>
      <c r="F1" s="236" t="s">
        <v>93</v>
      </c>
      <c r="G1" s="233"/>
      <c r="H1" s="227" t="s">
        <v>147</v>
      </c>
      <c r="I1" s="228"/>
      <c r="J1" s="236" t="s">
        <v>97</v>
      </c>
      <c r="K1" s="233"/>
      <c r="L1" s="227" t="s">
        <v>148</v>
      </c>
      <c r="M1" s="228"/>
      <c r="N1" s="236" t="s">
        <v>98</v>
      </c>
      <c r="O1" s="233"/>
      <c r="P1" s="236" t="s">
        <v>99</v>
      </c>
      <c r="Q1" s="233"/>
      <c r="R1" s="232" t="s">
        <v>100</v>
      </c>
      <c r="S1" s="233"/>
      <c r="T1" s="236" t="s">
        <v>101</v>
      </c>
      <c r="U1" s="233"/>
      <c r="V1" s="222" t="s">
        <v>37</v>
      </c>
    </row>
    <row r="2" spans="1:22" ht="12.75" customHeight="1">
      <c r="A2" s="243"/>
      <c r="B2" s="237" t="s">
        <v>162</v>
      </c>
      <c r="C2" s="238"/>
      <c r="D2" s="230"/>
      <c r="E2" s="51">
        <v>9</v>
      </c>
      <c r="F2" s="216"/>
      <c r="G2" s="217"/>
      <c r="H2" s="216"/>
      <c r="I2" s="217"/>
      <c r="J2" s="214"/>
      <c r="K2" s="215"/>
      <c r="L2" s="214"/>
      <c r="M2" s="215"/>
      <c r="N2" s="214"/>
      <c r="O2" s="215"/>
      <c r="P2" s="214"/>
      <c r="Q2" s="215"/>
      <c r="R2" s="216"/>
      <c r="S2" s="217"/>
      <c r="T2" s="165"/>
      <c r="U2" s="165"/>
      <c r="V2" s="223"/>
    </row>
    <row r="3" spans="1:22" ht="12.75" customHeight="1">
      <c r="A3" s="244"/>
      <c r="B3" s="239"/>
      <c r="C3" s="240"/>
      <c r="D3" s="230"/>
      <c r="E3" s="52">
        <v>11</v>
      </c>
      <c r="F3" s="220"/>
      <c r="G3" s="221"/>
      <c r="H3" s="216"/>
      <c r="I3" s="217"/>
      <c r="J3" s="214"/>
      <c r="K3" s="215"/>
      <c r="L3" s="214"/>
      <c r="M3" s="215"/>
      <c r="N3" s="214"/>
      <c r="O3" s="215"/>
      <c r="P3" s="214"/>
      <c r="Q3" s="215"/>
      <c r="R3" s="216"/>
      <c r="S3" s="217"/>
      <c r="T3" s="166"/>
      <c r="U3" s="166"/>
      <c r="V3" s="223"/>
    </row>
    <row r="4" spans="1:22" ht="12.75" customHeight="1">
      <c r="A4" s="244"/>
      <c r="B4" s="239"/>
      <c r="C4" s="240"/>
      <c r="D4" s="231"/>
      <c r="E4" s="52">
        <v>13</v>
      </c>
      <c r="F4" s="216"/>
      <c r="G4" s="217"/>
      <c r="H4" s="216"/>
      <c r="I4" s="217"/>
      <c r="J4" s="214"/>
      <c r="K4" s="215"/>
      <c r="L4" s="214"/>
      <c r="M4" s="215"/>
      <c r="N4" s="214"/>
      <c r="O4" s="215"/>
      <c r="P4" s="214"/>
      <c r="Q4" s="215"/>
      <c r="R4" s="216"/>
      <c r="S4" s="217"/>
      <c r="T4" s="166"/>
      <c r="U4" s="166"/>
      <c r="V4" s="223"/>
    </row>
    <row r="5" spans="1:22" ht="12.75" customHeight="1">
      <c r="A5" s="244"/>
      <c r="B5" s="239"/>
      <c r="C5" s="240"/>
      <c r="D5" s="231"/>
      <c r="E5" s="52">
        <v>15</v>
      </c>
      <c r="F5" s="220"/>
      <c r="G5" s="221"/>
      <c r="H5" s="216"/>
      <c r="I5" s="217"/>
      <c r="J5" s="214"/>
      <c r="K5" s="215"/>
      <c r="L5" s="214"/>
      <c r="M5" s="215"/>
      <c r="N5" s="214"/>
      <c r="O5" s="215"/>
      <c r="P5" s="214"/>
      <c r="Q5" s="215"/>
      <c r="R5" s="216"/>
      <c r="S5" s="217"/>
      <c r="T5" s="166"/>
      <c r="U5" s="166"/>
      <c r="V5" s="223"/>
    </row>
    <row r="6" spans="1:22" ht="12.75" customHeight="1">
      <c r="A6" s="244"/>
      <c r="B6" s="239"/>
      <c r="C6" s="240"/>
      <c r="D6" s="231"/>
      <c r="E6" s="52">
        <v>17</v>
      </c>
      <c r="F6" s="220"/>
      <c r="G6" s="221"/>
      <c r="H6" s="216"/>
      <c r="I6" s="217"/>
      <c r="J6" s="234"/>
      <c r="K6" s="235"/>
      <c r="L6" s="234"/>
      <c r="M6" s="235"/>
      <c r="N6" s="218" t="s">
        <v>95</v>
      </c>
      <c r="O6" s="219"/>
      <c r="P6" s="214"/>
      <c r="Q6" s="215"/>
      <c r="R6" s="216"/>
      <c r="S6" s="217"/>
      <c r="T6" s="166"/>
      <c r="U6" s="166"/>
      <c r="V6" s="223"/>
    </row>
    <row r="7" spans="1:22" ht="12.75" customHeight="1">
      <c r="A7" s="245"/>
      <c r="B7" s="241"/>
      <c r="C7" s="242"/>
      <c r="D7" s="231"/>
      <c r="E7" s="53" t="s">
        <v>3</v>
      </c>
      <c r="F7" s="225"/>
      <c r="G7" s="226"/>
      <c r="H7" s="216"/>
      <c r="I7" s="217"/>
      <c r="J7" s="218" t="s">
        <v>94</v>
      </c>
      <c r="K7" s="219"/>
      <c r="L7" s="234"/>
      <c r="M7" s="235"/>
      <c r="N7" s="218" t="s">
        <v>96</v>
      </c>
      <c r="O7" s="219"/>
      <c r="P7" s="214"/>
      <c r="Q7" s="215"/>
      <c r="R7" s="214"/>
      <c r="S7" s="215"/>
      <c r="T7" s="214"/>
      <c r="U7" s="215"/>
      <c r="V7" s="223"/>
    </row>
    <row r="8" spans="1:22" ht="37.5" customHeight="1" hidden="1">
      <c r="A8" s="13"/>
      <c r="B8" s="210" t="s">
        <v>149</v>
      </c>
      <c r="C8" s="211"/>
      <c r="D8" s="231"/>
      <c r="E8" s="62" t="s">
        <v>161</v>
      </c>
      <c r="F8" s="156" t="s">
        <v>4</v>
      </c>
      <c r="G8" s="60" t="s">
        <v>5</v>
      </c>
      <c r="H8" s="156" t="s">
        <v>4</v>
      </c>
      <c r="I8" s="60" t="s">
        <v>5</v>
      </c>
      <c r="J8" s="156" t="s">
        <v>4</v>
      </c>
      <c r="K8" s="60" t="s">
        <v>5</v>
      </c>
      <c r="L8" s="156" t="s">
        <v>4</v>
      </c>
      <c r="M8" s="60" t="s">
        <v>5</v>
      </c>
      <c r="N8" s="156" t="s">
        <v>4</v>
      </c>
      <c r="O8" s="60" t="s">
        <v>5</v>
      </c>
      <c r="P8" s="156" t="s">
        <v>4</v>
      </c>
      <c r="Q8" s="60" t="s">
        <v>5</v>
      </c>
      <c r="R8" s="156" t="s">
        <v>4</v>
      </c>
      <c r="S8" s="60" t="s">
        <v>5</v>
      </c>
      <c r="T8" s="156" t="s">
        <v>4</v>
      </c>
      <c r="U8" s="61" t="s">
        <v>5</v>
      </c>
      <c r="V8" s="224"/>
    </row>
    <row r="9" spans="1:22" ht="12" customHeight="1" hidden="1">
      <c r="A9" s="56" t="s">
        <v>6</v>
      </c>
      <c r="B9" s="31" t="s">
        <v>74</v>
      </c>
      <c r="C9" s="64" t="s">
        <v>177</v>
      </c>
      <c r="D9" s="101">
        <f aca="true" t="shared" si="0" ref="D9:D48">COUNTIF(F9:U9,"*)")</f>
        <v>1</v>
      </c>
      <c r="E9" s="69">
        <f aca="true" t="shared" si="1" ref="E9:E14">SUM(G9+I9+K9+M9+O9+Q9+S9+U9)</f>
        <v>67</v>
      </c>
      <c r="F9" s="148">
        <v>2</v>
      </c>
      <c r="G9" s="70">
        <v>8</v>
      </c>
      <c r="H9" s="157">
        <v>1</v>
      </c>
      <c r="I9" s="71">
        <v>10</v>
      </c>
      <c r="J9" s="148">
        <v>3</v>
      </c>
      <c r="K9" s="71">
        <v>9</v>
      </c>
      <c r="L9" s="148">
        <v>3</v>
      </c>
      <c r="M9" s="70">
        <v>8</v>
      </c>
      <c r="N9" s="157" t="s">
        <v>184</v>
      </c>
      <c r="O9" s="70"/>
      <c r="P9" s="157">
        <v>2</v>
      </c>
      <c r="Q9" s="70">
        <v>8</v>
      </c>
      <c r="R9" s="157">
        <v>2</v>
      </c>
      <c r="S9" s="70">
        <v>10</v>
      </c>
      <c r="T9" s="157">
        <v>3</v>
      </c>
      <c r="U9" s="72">
        <v>14</v>
      </c>
      <c r="V9" s="105">
        <v>2</v>
      </c>
    </row>
    <row r="10" spans="1:22" ht="12" customHeight="1" hidden="1">
      <c r="A10" s="56" t="s">
        <v>7</v>
      </c>
      <c r="B10" s="31" t="s">
        <v>75</v>
      </c>
      <c r="C10" s="64" t="s">
        <v>76</v>
      </c>
      <c r="D10" s="101">
        <f t="shared" si="0"/>
        <v>1</v>
      </c>
      <c r="E10" s="69">
        <f t="shared" si="1"/>
        <v>65</v>
      </c>
      <c r="F10" s="149">
        <v>1</v>
      </c>
      <c r="G10" s="73">
        <v>10</v>
      </c>
      <c r="H10" s="154">
        <v>2</v>
      </c>
      <c r="I10" s="74">
        <v>8</v>
      </c>
      <c r="J10" s="149">
        <v>4</v>
      </c>
      <c r="K10" s="75">
        <v>7</v>
      </c>
      <c r="L10" s="154">
        <v>2</v>
      </c>
      <c r="M10" s="76">
        <v>10</v>
      </c>
      <c r="N10" s="154" t="s">
        <v>185</v>
      </c>
      <c r="O10" s="76"/>
      <c r="P10" s="154">
        <v>1</v>
      </c>
      <c r="Q10" s="76">
        <v>10</v>
      </c>
      <c r="R10" s="154">
        <v>3</v>
      </c>
      <c r="S10" s="76">
        <v>8</v>
      </c>
      <c r="T10" s="154">
        <v>5</v>
      </c>
      <c r="U10" s="75">
        <v>12</v>
      </c>
      <c r="V10" s="106">
        <v>3</v>
      </c>
    </row>
    <row r="11" spans="1:22" ht="12" customHeight="1" hidden="1">
      <c r="A11" s="56" t="s">
        <v>8</v>
      </c>
      <c r="B11" s="31" t="s">
        <v>178</v>
      </c>
      <c r="C11" s="65" t="s">
        <v>59</v>
      </c>
      <c r="D11" s="101">
        <f t="shared" si="0"/>
        <v>1</v>
      </c>
      <c r="E11" s="69">
        <f t="shared" si="1"/>
        <v>18</v>
      </c>
      <c r="F11" s="150" t="s">
        <v>72</v>
      </c>
      <c r="G11" s="76"/>
      <c r="H11" s="154" t="s">
        <v>186</v>
      </c>
      <c r="I11" s="74"/>
      <c r="J11" s="150" t="s">
        <v>72</v>
      </c>
      <c r="K11" s="74"/>
      <c r="L11" s="150" t="s">
        <v>72</v>
      </c>
      <c r="M11" s="76"/>
      <c r="N11" s="154" t="s">
        <v>72</v>
      </c>
      <c r="O11" s="76"/>
      <c r="P11" s="154" t="s">
        <v>72</v>
      </c>
      <c r="Q11" s="76"/>
      <c r="R11" s="154" t="s">
        <v>72</v>
      </c>
      <c r="S11" s="76"/>
      <c r="T11" s="154">
        <v>1</v>
      </c>
      <c r="U11" s="75">
        <v>18</v>
      </c>
      <c r="V11" s="106">
        <f>Clubwertung!V11</f>
        <v>0</v>
      </c>
    </row>
    <row r="12" spans="1:22" ht="12" customHeight="1" hidden="1">
      <c r="A12" s="56" t="s">
        <v>9</v>
      </c>
      <c r="B12" s="31" t="s">
        <v>179</v>
      </c>
      <c r="C12" s="65" t="s">
        <v>59</v>
      </c>
      <c r="D12" s="101">
        <f t="shared" si="0"/>
        <v>1</v>
      </c>
      <c r="E12" s="69">
        <f t="shared" si="1"/>
        <v>10</v>
      </c>
      <c r="F12" s="149" t="s">
        <v>72</v>
      </c>
      <c r="G12" s="73"/>
      <c r="H12" s="154" t="s">
        <v>186</v>
      </c>
      <c r="I12" s="74"/>
      <c r="J12" s="149" t="s">
        <v>72</v>
      </c>
      <c r="K12" s="75"/>
      <c r="L12" s="149" t="s">
        <v>72</v>
      </c>
      <c r="M12" s="73"/>
      <c r="N12" s="154" t="s">
        <v>72</v>
      </c>
      <c r="O12" s="76"/>
      <c r="P12" s="154" t="s">
        <v>72</v>
      </c>
      <c r="Q12" s="76"/>
      <c r="R12" s="154" t="s">
        <v>72</v>
      </c>
      <c r="S12" s="76"/>
      <c r="T12" s="154">
        <v>7</v>
      </c>
      <c r="U12" s="75">
        <v>10</v>
      </c>
      <c r="V12" s="106">
        <f>Clubwertung!V12</f>
        <v>0</v>
      </c>
    </row>
    <row r="13" spans="1:22" ht="12" customHeight="1" hidden="1">
      <c r="A13" s="56" t="s">
        <v>10</v>
      </c>
      <c r="B13" s="31" t="s">
        <v>170</v>
      </c>
      <c r="C13" s="64" t="s">
        <v>55</v>
      </c>
      <c r="D13" s="101">
        <f t="shared" si="0"/>
        <v>1</v>
      </c>
      <c r="E13" s="69">
        <f t="shared" si="1"/>
        <v>7</v>
      </c>
      <c r="F13" s="151" t="s">
        <v>72</v>
      </c>
      <c r="G13" s="76"/>
      <c r="H13" s="154" t="s">
        <v>186</v>
      </c>
      <c r="I13" s="74"/>
      <c r="J13" s="151" t="s">
        <v>72</v>
      </c>
      <c r="K13" s="74"/>
      <c r="L13" s="151" t="s">
        <v>72</v>
      </c>
      <c r="M13" s="76"/>
      <c r="N13" s="154">
        <v>12</v>
      </c>
      <c r="O13" s="76">
        <v>7</v>
      </c>
      <c r="P13" s="154" t="s">
        <v>72</v>
      </c>
      <c r="Q13" s="76"/>
      <c r="R13" s="154" t="s">
        <v>72</v>
      </c>
      <c r="S13" s="76"/>
      <c r="T13" s="154" t="s">
        <v>72</v>
      </c>
      <c r="U13" s="75"/>
      <c r="V13" s="106">
        <f>Clubwertung!V13</f>
        <v>0</v>
      </c>
    </row>
    <row r="14" spans="1:22" ht="12.75" hidden="1">
      <c r="A14" s="56"/>
      <c r="B14" s="45"/>
      <c r="C14" s="114"/>
      <c r="D14" s="141">
        <f t="shared" si="0"/>
        <v>0</v>
      </c>
      <c r="E14" s="119">
        <f t="shared" si="1"/>
        <v>0</v>
      </c>
      <c r="F14" s="155"/>
      <c r="G14" s="167"/>
      <c r="H14" s="155"/>
      <c r="I14" s="168"/>
      <c r="J14" s="155"/>
      <c r="K14" s="168"/>
      <c r="L14" s="155"/>
      <c r="M14" s="167"/>
      <c r="N14" s="155"/>
      <c r="O14" s="167"/>
      <c r="P14" s="155"/>
      <c r="Q14" s="167"/>
      <c r="R14" s="155"/>
      <c r="S14" s="167"/>
      <c r="T14" s="155"/>
      <c r="U14" s="169"/>
      <c r="V14" s="115">
        <f>Clubwertung!V14</f>
        <v>0</v>
      </c>
    </row>
    <row r="15" spans="1:22" ht="36.75" customHeight="1" hidden="1">
      <c r="A15" s="28"/>
      <c r="B15" s="204" t="s">
        <v>150</v>
      </c>
      <c r="C15" s="205"/>
      <c r="D15" s="142">
        <f t="shared" si="0"/>
        <v>0</v>
      </c>
      <c r="E15" s="121" t="s">
        <v>161</v>
      </c>
      <c r="F15" s="152" t="s">
        <v>4</v>
      </c>
      <c r="G15" s="122" t="s">
        <v>5</v>
      </c>
      <c r="H15" s="152" t="s">
        <v>4</v>
      </c>
      <c r="I15" s="122" t="s">
        <v>5</v>
      </c>
      <c r="J15" s="152" t="s">
        <v>4</v>
      </c>
      <c r="K15" s="122" t="s">
        <v>5</v>
      </c>
      <c r="L15" s="152" t="s">
        <v>4</v>
      </c>
      <c r="M15" s="122" t="s">
        <v>5</v>
      </c>
      <c r="N15" s="152" t="s">
        <v>4</v>
      </c>
      <c r="O15" s="122" t="s">
        <v>5</v>
      </c>
      <c r="P15" s="152" t="s">
        <v>4</v>
      </c>
      <c r="Q15" s="122" t="s">
        <v>5</v>
      </c>
      <c r="R15" s="152" t="s">
        <v>4</v>
      </c>
      <c r="S15" s="122" t="s">
        <v>5</v>
      </c>
      <c r="T15" s="152" t="s">
        <v>4</v>
      </c>
      <c r="U15" s="123" t="s">
        <v>5</v>
      </c>
      <c r="V15" s="107">
        <f>Clubwertung!V15</f>
        <v>0</v>
      </c>
    </row>
    <row r="16" spans="1:22" ht="12.75" hidden="1">
      <c r="A16" s="56" t="s">
        <v>6</v>
      </c>
      <c r="B16" s="120" t="s">
        <v>78</v>
      </c>
      <c r="C16" s="83" t="s">
        <v>49</v>
      </c>
      <c r="D16" s="101">
        <f t="shared" si="0"/>
        <v>1</v>
      </c>
      <c r="E16" s="80">
        <f>SUM(G16+I16+K16+M16+O16+Q16+S16+U16)</f>
        <v>107</v>
      </c>
      <c r="F16" s="150">
        <v>2</v>
      </c>
      <c r="G16" s="86">
        <v>12</v>
      </c>
      <c r="H16" s="150">
        <v>1</v>
      </c>
      <c r="I16" s="86">
        <v>13</v>
      </c>
      <c r="J16" s="151">
        <v>1</v>
      </c>
      <c r="K16" s="86">
        <v>20</v>
      </c>
      <c r="L16" s="151">
        <v>1</v>
      </c>
      <c r="M16" s="86">
        <v>15</v>
      </c>
      <c r="N16" s="150">
        <v>1</v>
      </c>
      <c r="O16" s="86">
        <v>20</v>
      </c>
      <c r="P16" s="150">
        <v>1</v>
      </c>
      <c r="Q16" s="86">
        <v>12</v>
      </c>
      <c r="R16" s="150">
        <v>1</v>
      </c>
      <c r="S16" s="86">
        <v>15</v>
      </c>
      <c r="T16" s="150" t="s">
        <v>186</v>
      </c>
      <c r="U16" s="92"/>
      <c r="V16" s="108">
        <f>Clubwertung!V16</f>
        <v>0</v>
      </c>
    </row>
    <row r="17" spans="1:22" ht="12.75" hidden="1">
      <c r="A17" s="56" t="s">
        <v>7</v>
      </c>
      <c r="B17" s="31" t="s">
        <v>79</v>
      </c>
      <c r="C17" s="66" t="s">
        <v>80</v>
      </c>
      <c r="D17" s="101">
        <f t="shared" si="0"/>
        <v>1</v>
      </c>
      <c r="E17" s="77">
        <f aca="true" t="shared" si="2" ref="E17:E29">SUM(G17+I17+K17+M17+O17+Q17+S17+U17)</f>
        <v>82</v>
      </c>
      <c r="F17" s="153">
        <v>1</v>
      </c>
      <c r="G17" s="78">
        <v>14</v>
      </c>
      <c r="H17" s="153" t="s">
        <v>186</v>
      </c>
      <c r="I17" s="78"/>
      <c r="J17" s="151">
        <v>5</v>
      </c>
      <c r="K17" s="78">
        <v>14</v>
      </c>
      <c r="L17" s="151">
        <v>4</v>
      </c>
      <c r="M17" s="78">
        <v>9</v>
      </c>
      <c r="N17" s="153">
        <v>4</v>
      </c>
      <c r="O17" s="78">
        <v>15</v>
      </c>
      <c r="P17" s="153">
        <v>3</v>
      </c>
      <c r="Q17" s="78">
        <v>8</v>
      </c>
      <c r="R17" s="153">
        <v>2</v>
      </c>
      <c r="S17" s="78">
        <v>13</v>
      </c>
      <c r="T17" s="153">
        <v>3</v>
      </c>
      <c r="U17" s="79">
        <v>9</v>
      </c>
      <c r="V17" s="106">
        <f>Clubwertung!V17</f>
        <v>0</v>
      </c>
    </row>
    <row r="18" spans="1:22" ht="12.75" hidden="1">
      <c r="A18" s="56" t="s">
        <v>8</v>
      </c>
      <c r="B18" s="33" t="s">
        <v>102</v>
      </c>
      <c r="C18" s="66" t="s">
        <v>76</v>
      </c>
      <c r="D18" s="101">
        <f t="shared" si="0"/>
        <v>1</v>
      </c>
      <c r="E18" s="77">
        <f t="shared" si="2"/>
        <v>79</v>
      </c>
      <c r="F18" s="153">
        <v>3</v>
      </c>
      <c r="G18" s="78">
        <v>10</v>
      </c>
      <c r="H18" s="153">
        <v>3</v>
      </c>
      <c r="I18" s="78">
        <v>9</v>
      </c>
      <c r="J18" s="151">
        <v>3</v>
      </c>
      <c r="K18" s="78">
        <v>16</v>
      </c>
      <c r="L18" s="151">
        <v>2</v>
      </c>
      <c r="M18" s="78">
        <v>13</v>
      </c>
      <c r="N18" s="153" t="s">
        <v>185</v>
      </c>
      <c r="O18" s="78"/>
      <c r="P18" s="153">
        <v>2</v>
      </c>
      <c r="Q18" s="78">
        <v>10</v>
      </c>
      <c r="R18" s="153">
        <v>5</v>
      </c>
      <c r="S18" s="78">
        <v>8</v>
      </c>
      <c r="T18" s="153">
        <v>1</v>
      </c>
      <c r="U18" s="79">
        <v>13</v>
      </c>
      <c r="V18" s="106">
        <v>3</v>
      </c>
    </row>
    <row r="19" spans="1:22" ht="12.75" hidden="1">
      <c r="A19" s="56" t="s">
        <v>9</v>
      </c>
      <c r="B19" s="31" t="s">
        <v>163</v>
      </c>
      <c r="C19" s="66" t="s">
        <v>165</v>
      </c>
      <c r="D19" s="101">
        <f t="shared" si="0"/>
        <v>1</v>
      </c>
      <c r="E19" s="77">
        <f t="shared" si="2"/>
        <v>23</v>
      </c>
      <c r="F19" s="153" t="s">
        <v>72</v>
      </c>
      <c r="G19" s="78"/>
      <c r="H19" s="153" t="s">
        <v>186</v>
      </c>
      <c r="I19" s="78"/>
      <c r="J19" s="151" t="s">
        <v>72</v>
      </c>
      <c r="K19" s="78"/>
      <c r="L19" s="151">
        <v>7</v>
      </c>
      <c r="M19" s="78">
        <v>6</v>
      </c>
      <c r="N19" s="153">
        <v>8</v>
      </c>
      <c r="O19" s="78">
        <v>11</v>
      </c>
      <c r="P19" s="153">
        <v>4</v>
      </c>
      <c r="Q19" s="78">
        <v>6</v>
      </c>
      <c r="R19" s="153" t="s">
        <v>72</v>
      </c>
      <c r="S19" s="78"/>
      <c r="T19" s="153" t="s">
        <v>72</v>
      </c>
      <c r="U19" s="79"/>
      <c r="V19" s="106">
        <f>Clubwertung!V19</f>
        <v>0</v>
      </c>
    </row>
    <row r="20" spans="1:22" ht="12.75" hidden="1">
      <c r="A20" s="56" t="s">
        <v>10</v>
      </c>
      <c r="B20" s="31" t="s">
        <v>126</v>
      </c>
      <c r="C20" s="66" t="s">
        <v>0</v>
      </c>
      <c r="D20" s="101">
        <f t="shared" si="0"/>
        <v>1</v>
      </c>
      <c r="E20" s="77">
        <f t="shared" si="2"/>
        <v>9</v>
      </c>
      <c r="F20" s="153" t="s">
        <v>72</v>
      </c>
      <c r="G20" s="78"/>
      <c r="H20" s="153" t="s">
        <v>186</v>
      </c>
      <c r="I20" s="78"/>
      <c r="J20" s="151">
        <v>10</v>
      </c>
      <c r="K20" s="78">
        <v>9</v>
      </c>
      <c r="L20" s="151" t="s">
        <v>72</v>
      </c>
      <c r="M20" s="78"/>
      <c r="N20" s="153" t="s">
        <v>72</v>
      </c>
      <c r="O20" s="78"/>
      <c r="P20" s="153" t="s">
        <v>72</v>
      </c>
      <c r="Q20" s="78"/>
      <c r="R20" s="153" t="s">
        <v>72</v>
      </c>
      <c r="S20" s="78"/>
      <c r="T20" s="153" t="s">
        <v>72</v>
      </c>
      <c r="U20" s="79"/>
      <c r="V20" s="106">
        <f>Clubwertung!V20</f>
        <v>0</v>
      </c>
    </row>
    <row r="21" spans="1:22" ht="12.75" hidden="1">
      <c r="A21" s="56" t="s">
        <v>11</v>
      </c>
      <c r="B21" s="31" t="s">
        <v>127</v>
      </c>
      <c r="C21" s="66" t="s">
        <v>0</v>
      </c>
      <c r="D21" s="101">
        <f t="shared" si="0"/>
        <v>1</v>
      </c>
      <c r="E21" s="77">
        <f t="shared" si="2"/>
        <v>8</v>
      </c>
      <c r="F21" s="153" t="s">
        <v>72</v>
      </c>
      <c r="G21" s="78"/>
      <c r="H21" s="153" t="s">
        <v>186</v>
      </c>
      <c r="I21" s="78"/>
      <c r="J21" s="151">
        <v>11</v>
      </c>
      <c r="K21" s="78">
        <v>8</v>
      </c>
      <c r="L21" s="151" t="s">
        <v>72</v>
      </c>
      <c r="M21" s="78"/>
      <c r="N21" s="153" t="s">
        <v>72</v>
      </c>
      <c r="O21" s="78"/>
      <c r="P21" s="153" t="s">
        <v>72</v>
      </c>
      <c r="Q21" s="78"/>
      <c r="R21" s="153" t="s">
        <v>72</v>
      </c>
      <c r="S21" s="78"/>
      <c r="T21" s="153" t="s">
        <v>72</v>
      </c>
      <c r="U21" s="79"/>
      <c r="V21" s="106">
        <f>Clubwertung!V21</f>
        <v>0</v>
      </c>
    </row>
    <row r="22" spans="1:22" ht="12.75" hidden="1">
      <c r="A22" s="56" t="s">
        <v>12</v>
      </c>
      <c r="B22" s="31" t="s">
        <v>103</v>
      </c>
      <c r="C22" s="66" t="s">
        <v>177</v>
      </c>
      <c r="D22" s="101">
        <f t="shared" si="0"/>
        <v>1</v>
      </c>
      <c r="E22" s="77">
        <f t="shared" si="2"/>
        <v>7</v>
      </c>
      <c r="F22" s="153">
        <v>5</v>
      </c>
      <c r="G22" s="78">
        <v>7</v>
      </c>
      <c r="H22" s="153" t="s">
        <v>186</v>
      </c>
      <c r="I22" s="78"/>
      <c r="J22" s="151" t="s">
        <v>72</v>
      </c>
      <c r="K22" s="78"/>
      <c r="L22" s="151" t="s">
        <v>72</v>
      </c>
      <c r="M22" s="78"/>
      <c r="N22" s="153" t="s">
        <v>72</v>
      </c>
      <c r="O22" s="78"/>
      <c r="P22" s="153" t="s">
        <v>72</v>
      </c>
      <c r="Q22" s="78"/>
      <c r="R22" s="153" t="s">
        <v>72</v>
      </c>
      <c r="S22" s="78"/>
      <c r="T22" s="153" t="s">
        <v>72</v>
      </c>
      <c r="U22" s="79"/>
      <c r="V22" s="106">
        <f>Clubwertung!V22</f>
        <v>0</v>
      </c>
    </row>
    <row r="23" spans="1:22" ht="12.75" hidden="1">
      <c r="A23" s="56" t="s">
        <v>13</v>
      </c>
      <c r="B23" s="31" t="s">
        <v>128</v>
      </c>
      <c r="C23" s="67" t="s">
        <v>0</v>
      </c>
      <c r="D23" s="101">
        <f t="shared" si="0"/>
        <v>1</v>
      </c>
      <c r="E23" s="77">
        <f t="shared" si="2"/>
        <v>4</v>
      </c>
      <c r="F23" s="153" t="s">
        <v>72</v>
      </c>
      <c r="G23" s="78"/>
      <c r="H23" s="153" t="s">
        <v>186</v>
      </c>
      <c r="I23" s="78"/>
      <c r="J23" s="151">
        <v>15</v>
      </c>
      <c r="K23" s="78">
        <v>4</v>
      </c>
      <c r="L23" s="151" t="s">
        <v>72</v>
      </c>
      <c r="M23" s="78"/>
      <c r="N23" s="153" t="s">
        <v>72</v>
      </c>
      <c r="O23" s="78"/>
      <c r="P23" s="153" t="s">
        <v>72</v>
      </c>
      <c r="Q23" s="78"/>
      <c r="R23" s="153" t="s">
        <v>72</v>
      </c>
      <c r="S23" s="78"/>
      <c r="T23" s="153" t="s">
        <v>72</v>
      </c>
      <c r="U23" s="79"/>
      <c r="V23" s="106">
        <f>Clubwertung!V23</f>
        <v>0</v>
      </c>
    </row>
    <row r="24" spans="1:22" ht="12.75" hidden="1">
      <c r="A24" s="56" t="s">
        <v>57</v>
      </c>
      <c r="B24" s="31" t="s">
        <v>129</v>
      </c>
      <c r="C24" s="67" t="s">
        <v>177</v>
      </c>
      <c r="D24" s="101">
        <f t="shared" si="0"/>
        <v>1</v>
      </c>
      <c r="E24" s="77">
        <f t="shared" si="2"/>
        <v>1</v>
      </c>
      <c r="F24" s="153" t="s">
        <v>72</v>
      </c>
      <c r="G24" s="78"/>
      <c r="H24" s="153" t="s">
        <v>186</v>
      </c>
      <c r="I24" s="78"/>
      <c r="J24" s="151">
        <v>18</v>
      </c>
      <c r="K24" s="78">
        <v>1</v>
      </c>
      <c r="L24" s="151" t="s">
        <v>72</v>
      </c>
      <c r="M24" s="78"/>
      <c r="N24" s="153">
        <v>24</v>
      </c>
      <c r="O24" s="78"/>
      <c r="P24" s="153" t="s">
        <v>72</v>
      </c>
      <c r="Q24" s="78"/>
      <c r="R24" s="153" t="s">
        <v>72</v>
      </c>
      <c r="S24" s="78"/>
      <c r="T24" s="153" t="s">
        <v>72</v>
      </c>
      <c r="U24" s="79"/>
      <c r="V24" s="106">
        <f>Clubwertung!V24</f>
        <v>0</v>
      </c>
    </row>
    <row r="25" spans="1:22" ht="12.75" hidden="1">
      <c r="A25" s="56" t="s">
        <v>35</v>
      </c>
      <c r="B25" s="32" t="s">
        <v>130</v>
      </c>
      <c r="C25" s="68" t="s">
        <v>0</v>
      </c>
      <c r="D25" s="143">
        <f t="shared" si="0"/>
        <v>1</v>
      </c>
      <c r="E25" s="77">
        <f t="shared" si="2"/>
        <v>0</v>
      </c>
      <c r="F25" s="153" t="s">
        <v>72</v>
      </c>
      <c r="G25" s="74"/>
      <c r="H25" s="153" t="s">
        <v>186</v>
      </c>
      <c r="I25" s="74"/>
      <c r="J25" s="151">
        <v>22</v>
      </c>
      <c r="K25" s="74"/>
      <c r="L25" s="154" t="s">
        <v>72</v>
      </c>
      <c r="M25" s="78"/>
      <c r="N25" s="153" t="s">
        <v>72</v>
      </c>
      <c r="O25" s="78"/>
      <c r="P25" s="153" t="s">
        <v>72</v>
      </c>
      <c r="Q25" s="78"/>
      <c r="R25" s="153" t="s">
        <v>72</v>
      </c>
      <c r="S25" s="78"/>
      <c r="T25" s="153" t="s">
        <v>72</v>
      </c>
      <c r="U25" s="79"/>
      <c r="V25" s="106">
        <f>Clubwertung!V25</f>
        <v>0</v>
      </c>
    </row>
    <row r="26" spans="1:22" ht="12.75" hidden="1">
      <c r="A26" s="56" t="s">
        <v>39</v>
      </c>
      <c r="B26" s="33" t="s">
        <v>131</v>
      </c>
      <c r="C26" s="68" t="s">
        <v>0</v>
      </c>
      <c r="D26" s="143">
        <f t="shared" si="0"/>
        <v>1</v>
      </c>
      <c r="E26" s="77">
        <f t="shared" si="2"/>
        <v>0</v>
      </c>
      <c r="F26" s="153" t="s">
        <v>72</v>
      </c>
      <c r="G26" s="74"/>
      <c r="H26" s="153" t="s">
        <v>186</v>
      </c>
      <c r="I26" s="74"/>
      <c r="J26" s="151">
        <v>23</v>
      </c>
      <c r="K26" s="74"/>
      <c r="L26" s="153" t="s">
        <v>72</v>
      </c>
      <c r="M26" s="78"/>
      <c r="N26" s="153" t="s">
        <v>72</v>
      </c>
      <c r="O26" s="78"/>
      <c r="P26" s="153" t="s">
        <v>72</v>
      </c>
      <c r="Q26" s="78"/>
      <c r="R26" s="153" t="s">
        <v>72</v>
      </c>
      <c r="S26" s="78"/>
      <c r="T26" s="153" t="s">
        <v>72</v>
      </c>
      <c r="U26" s="79"/>
      <c r="V26" s="106">
        <f>Clubwertung!V26</f>
        <v>0</v>
      </c>
    </row>
    <row r="27" spans="1:22" ht="12.75" hidden="1">
      <c r="A27" s="56" t="s">
        <v>38</v>
      </c>
      <c r="B27" s="32" t="s">
        <v>132</v>
      </c>
      <c r="C27" s="66" t="s">
        <v>0</v>
      </c>
      <c r="D27" s="143">
        <f t="shared" si="0"/>
        <v>1</v>
      </c>
      <c r="E27" s="77">
        <f t="shared" si="2"/>
        <v>0</v>
      </c>
      <c r="F27" s="153" t="s">
        <v>72</v>
      </c>
      <c r="G27" s="74"/>
      <c r="H27" s="153" t="s">
        <v>186</v>
      </c>
      <c r="I27" s="74"/>
      <c r="J27" s="151">
        <v>24</v>
      </c>
      <c r="K27" s="74"/>
      <c r="L27" s="153" t="s">
        <v>72</v>
      </c>
      <c r="M27" s="78"/>
      <c r="N27" s="153" t="s">
        <v>72</v>
      </c>
      <c r="O27" s="78"/>
      <c r="P27" s="153" t="s">
        <v>72</v>
      </c>
      <c r="Q27" s="78"/>
      <c r="R27" s="153" t="s">
        <v>72</v>
      </c>
      <c r="S27" s="78"/>
      <c r="T27" s="153" t="s">
        <v>72</v>
      </c>
      <c r="U27" s="79"/>
      <c r="V27" s="106">
        <f>Clubwertung!V27</f>
        <v>0</v>
      </c>
    </row>
    <row r="28" spans="1:22" ht="12.75" hidden="1">
      <c r="A28" s="56" t="s">
        <v>40</v>
      </c>
      <c r="B28" s="32" t="s">
        <v>133</v>
      </c>
      <c r="C28" s="66" t="s">
        <v>0</v>
      </c>
      <c r="D28" s="143">
        <f t="shared" si="0"/>
        <v>1</v>
      </c>
      <c r="E28" s="48">
        <f t="shared" si="2"/>
        <v>0</v>
      </c>
      <c r="F28" s="153" t="s">
        <v>72</v>
      </c>
      <c r="G28" s="170"/>
      <c r="H28" s="153" t="s">
        <v>186</v>
      </c>
      <c r="I28" s="170"/>
      <c r="J28" s="151">
        <v>25</v>
      </c>
      <c r="K28" s="170"/>
      <c r="L28" s="153" t="s">
        <v>72</v>
      </c>
      <c r="M28" s="171"/>
      <c r="N28" s="153" t="s">
        <v>72</v>
      </c>
      <c r="O28" s="171"/>
      <c r="P28" s="153" t="s">
        <v>72</v>
      </c>
      <c r="Q28" s="171"/>
      <c r="R28" s="153" t="s">
        <v>72</v>
      </c>
      <c r="S28" s="171"/>
      <c r="T28" s="153" t="s">
        <v>72</v>
      </c>
      <c r="U28" s="172"/>
      <c r="V28" s="106">
        <f>Clubwertung!V28</f>
        <v>0</v>
      </c>
    </row>
    <row r="29" spans="1:22" ht="12.75" hidden="1">
      <c r="A29" s="56"/>
      <c r="B29" s="32"/>
      <c r="C29" s="36"/>
      <c r="D29" s="143">
        <f t="shared" si="0"/>
        <v>0</v>
      </c>
      <c r="E29" s="48">
        <f t="shared" si="2"/>
        <v>0</v>
      </c>
      <c r="F29" s="153"/>
      <c r="G29" s="170"/>
      <c r="H29" s="154"/>
      <c r="I29" s="170"/>
      <c r="J29" s="151"/>
      <c r="K29" s="170"/>
      <c r="L29" s="153"/>
      <c r="M29" s="171"/>
      <c r="N29" s="153"/>
      <c r="O29" s="171"/>
      <c r="P29" s="153"/>
      <c r="Q29" s="171"/>
      <c r="R29" s="153"/>
      <c r="S29" s="171"/>
      <c r="T29" s="153"/>
      <c r="U29" s="172"/>
      <c r="V29" s="106">
        <f>Clubwertung!V29</f>
        <v>0</v>
      </c>
    </row>
    <row r="30" spans="1:22" ht="37.5" customHeight="1" hidden="1">
      <c r="A30" s="2"/>
      <c r="B30" s="204" t="s">
        <v>151</v>
      </c>
      <c r="C30" s="205"/>
      <c r="D30" s="142">
        <f t="shared" si="0"/>
        <v>0</v>
      </c>
      <c r="E30" s="121" t="s">
        <v>161</v>
      </c>
      <c r="F30" s="152" t="s">
        <v>4</v>
      </c>
      <c r="G30" s="122" t="s">
        <v>5</v>
      </c>
      <c r="H30" s="152" t="s">
        <v>4</v>
      </c>
      <c r="I30" s="122" t="s">
        <v>5</v>
      </c>
      <c r="J30" s="152" t="s">
        <v>4</v>
      </c>
      <c r="K30" s="122" t="s">
        <v>5</v>
      </c>
      <c r="L30" s="152" t="s">
        <v>4</v>
      </c>
      <c r="M30" s="122" t="s">
        <v>5</v>
      </c>
      <c r="N30" s="152" t="s">
        <v>4</v>
      </c>
      <c r="O30" s="122" t="s">
        <v>5</v>
      </c>
      <c r="P30" s="152" t="s">
        <v>4</v>
      </c>
      <c r="Q30" s="122" t="s">
        <v>5</v>
      </c>
      <c r="R30" s="152" t="s">
        <v>4</v>
      </c>
      <c r="S30" s="122" t="s">
        <v>5</v>
      </c>
      <c r="T30" s="152" t="s">
        <v>4</v>
      </c>
      <c r="U30" s="123" t="s">
        <v>5</v>
      </c>
      <c r="V30" s="107">
        <f>X30+Y30</f>
        <v>0</v>
      </c>
    </row>
    <row r="31" spans="1:22" ht="12.75" hidden="1">
      <c r="A31" s="56" t="s">
        <v>6</v>
      </c>
      <c r="B31" s="38" t="s">
        <v>81</v>
      </c>
      <c r="C31" s="64" t="s">
        <v>59</v>
      </c>
      <c r="D31" s="101">
        <f t="shared" si="0"/>
        <v>1</v>
      </c>
      <c r="E31" s="80">
        <f aca="true" t="shared" si="3" ref="E31:E36">SUM(G31+I31+K31+M31+O31+Q31+S31+U31)</f>
        <v>77</v>
      </c>
      <c r="F31" s="151">
        <v>1</v>
      </c>
      <c r="G31" s="81">
        <v>10</v>
      </c>
      <c r="H31" s="151">
        <v>3</v>
      </c>
      <c r="I31" s="81">
        <v>9</v>
      </c>
      <c r="J31" s="151">
        <v>7</v>
      </c>
      <c r="K31" s="81">
        <v>12</v>
      </c>
      <c r="L31" s="151">
        <v>5</v>
      </c>
      <c r="M31" s="81">
        <v>10</v>
      </c>
      <c r="N31" s="151">
        <v>4</v>
      </c>
      <c r="O31" s="81">
        <v>15</v>
      </c>
      <c r="P31" s="151" t="s">
        <v>186</v>
      </c>
      <c r="Q31" s="81"/>
      <c r="R31" s="151">
        <v>4</v>
      </c>
      <c r="S31" s="81">
        <v>11</v>
      </c>
      <c r="T31" s="151">
        <v>2</v>
      </c>
      <c r="U31" s="82">
        <v>10</v>
      </c>
      <c r="V31" s="108">
        <f>Clubwertung!V31</f>
        <v>0</v>
      </c>
    </row>
    <row r="32" spans="1:22" ht="12.75" hidden="1">
      <c r="A32" s="56" t="s">
        <v>7</v>
      </c>
      <c r="B32" s="32" t="s">
        <v>82</v>
      </c>
      <c r="C32" s="65" t="s">
        <v>76</v>
      </c>
      <c r="D32" s="101">
        <f t="shared" si="0"/>
        <v>1</v>
      </c>
      <c r="E32" s="80">
        <f t="shared" si="3"/>
        <v>55</v>
      </c>
      <c r="F32" s="154">
        <v>2</v>
      </c>
      <c r="G32" s="76">
        <v>8</v>
      </c>
      <c r="H32" s="154">
        <v>5</v>
      </c>
      <c r="I32" s="76">
        <v>6</v>
      </c>
      <c r="J32" s="154" t="s">
        <v>187</v>
      </c>
      <c r="K32" s="76"/>
      <c r="L32" s="154">
        <v>7</v>
      </c>
      <c r="M32" s="76">
        <v>8</v>
      </c>
      <c r="N32" s="151">
        <v>11</v>
      </c>
      <c r="O32" s="76">
        <v>8</v>
      </c>
      <c r="P32" s="154">
        <v>1</v>
      </c>
      <c r="Q32" s="76">
        <v>9</v>
      </c>
      <c r="R32" s="151">
        <v>7</v>
      </c>
      <c r="S32" s="76">
        <v>8</v>
      </c>
      <c r="T32" s="154">
        <v>3</v>
      </c>
      <c r="U32" s="75">
        <v>8</v>
      </c>
      <c r="V32" s="108">
        <v>6</v>
      </c>
    </row>
    <row r="33" spans="1:22" ht="12.75" hidden="1">
      <c r="A33" s="56" t="s">
        <v>8</v>
      </c>
      <c r="B33" s="32" t="s">
        <v>164</v>
      </c>
      <c r="C33" s="65" t="s">
        <v>165</v>
      </c>
      <c r="D33" s="101">
        <f t="shared" si="0"/>
        <v>1</v>
      </c>
      <c r="E33" s="80">
        <f t="shared" si="3"/>
        <v>33</v>
      </c>
      <c r="F33" s="154" t="s">
        <v>72</v>
      </c>
      <c r="G33" s="76"/>
      <c r="H33" s="154" t="s">
        <v>186</v>
      </c>
      <c r="I33" s="76"/>
      <c r="J33" s="154" t="s">
        <v>72</v>
      </c>
      <c r="K33" s="76"/>
      <c r="L33" s="154">
        <v>8</v>
      </c>
      <c r="M33" s="76">
        <v>7</v>
      </c>
      <c r="N33" s="151">
        <v>5</v>
      </c>
      <c r="O33" s="76">
        <v>14</v>
      </c>
      <c r="P33" s="154" t="s">
        <v>72</v>
      </c>
      <c r="Q33" s="76"/>
      <c r="R33" s="151" t="s">
        <v>72</v>
      </c>
      <c r="S33" s="76"/>
      <c r="T33" s="154">
        <v>1</v>
      </c>
      <c r="U33" s="75">
        <v>12</v>
      </c>
      <c r="V33" s="108">
        <f>Clubwertung!V33</f>
        <v>0</v>
      </c>
    </row>
    <row r="34" spans="1:22" ht="12.75" hidden="1">
      <c r="A34" s="56" t="s">
        <v>9</v>
      </c>
      <c r="B34" s="32" t="s">
        <v>134</v>
      </c>
      <c r="C34" s="63" t="s">
        <v>0</v>
      </c>
      <c r="D34" s="101">
        <f t="shared" si="0"/>
        <v>1</v>
      </c>
      <c r="E34" s="80">
        <f t="shared" si="3"/>
        <v>11</v>
      </c>
      <c r="F34" s="154" t="s">
        <v>72</v>
      </c>
      <c r="G34" s="76"/>
      <c r="H34" s="154" t="s">
        <v>186</v>
      </c>
      <c r="I34" s="76"/>
      <c r="J34" s="154">
        <v>8</v>
      </c>
      <c r="K34" s="76">
        <v>11</v>
      </c>
      <c r="L34" s="154" t="s">
        <v>72</v>
      </c>
      <c r="M34" s="76"/>
      <c r="N34" s="154" t="s">
        <v>72</v>
      </c>
      <c r="O34" s="76"/>
      <c r="P34" s="154" t="s">
        <v>72</v>
      </c>
      <c r="Q34" s="76"/>
      <c r="R34" s="151" t="s">
        <v>72</v>
      </c>
      <c r="S34" s="76"/>
      <c r="T34" s="154" t="s">
        <v>72</v>
      </c>
      <c r="U34" s="75"/>
      <c r="V34" s="108">
        <f>Clubwertung!V34</f>
        <v>0</v>
      </c>
    </row>
    <row r="35" spans="1:22" ht="12.75" hidden="1">
      <c r="A35" s="56" t="s">
        <v>10</v>
      </c>
      <c r="B35" s="32" t="s">
        <v>135</v>
      </c>
      <c r="C35" s="63" t="s">
        <v>0</v>
      </c>
      <c r="D35" s="101">
        <f t="shared" si="0"/>
        <v>1</v>
      </c>
      <c r="E35" s="80">
        <f t="shared" si="3"/>
        <v>7</v>
      </c>
      <c r="F35" s="154" t="s">
        <v>72</v>
      </c>
      <c r="G35" s="76"/>
      <c r="H35" s="154" t="s">
        <v>186</v>
      </c>
      <c r="I35" s="76"/>
      <c r="J35" s="154">
        <v>12</v>
      </c>
      <c r="K35" s="76">
        <v>7</v>
      </c>
      <c r="L35" s="154" t="s">
        <v>72</v>
      </c>
      <c r="M35" s="76"/>
      <c r="N35" s="154" t="s">
        <v>72</v>
      </c>
      <c r="O35" s="76"/>
      <c r="P35" s="154" t="s">
        <v>72</v>
      </c>
      <c r="Q35" s="76"/>
      <c r="R35" s="151" t="s">
        <v>72</v>
      </c>
      <c r="S35" s="76"/>
      <c r="T35" s="154" t="s">
        <v>72</v>
      </c>
      <c r="U35" s="75"/>
      <c r="V35" s="108">
        <f>Clubwertung!V35</f>
        <v>0</v>
      </c>
    </row>
    <row r="36" spans="1:22" ht="12.75" hidden="1">
      <c r="A36" s="56"/>
      <c r="B36" s="45"/>
      <c r="C36" s="114"/>
      <c r="D36" s="141">
        <f t="shared" si="0"/>
        <v>0</v>
      </c>
      <c r="E36" s="116">
        <f t="shared" si="3"/>
        <v>0</v>
      </c>
      <c r="F36" s="155"/>
      <c r="G36" s="117"/>
      <c r="H36" s="155"/>
      <c r="I36" s="117"/>
      <c r="J36" s="155"/>
      <c r="K36" s="117"/>
      <c r="L36" s="155"/>
      <c r="M36" s="117"/>
      <c r="N36" s="155"/>
      <c r="O36" s="117"/>
      <c r="P36" s="155"/>
      <c r="Q36" s="117"/>
      <c r="R36" s="155"/>
      <c r="S36" s="117"/>
      <c r="T36" s="155"/>
      <c r="U36" s="118"/>
      <c r="V36" s="115">
        <f>Clubwertung!V36</f>
        <v>0</v>
      </c>
    </row>
    <row r="37" spans="1:22" ht="37.5" customHeight="1" hidden="1">
      <c r="A37" s="28"/>
      <c r="B37" s="204" t="s">
        <v>152</v>
      </c>
      <c r="C37" s="205"/>
      <c r="D37" s="142">
        <f t="shared" si="0"/>
        <v>0</v>
      </c>
      <c r="E37" s="121" t="s">
        <v>161</v>
      </c>
      <c r="F37" s="152" t="s">
        <v>4</v>
      </c>
      <c r="G37" s="122" t="s">
        <v>5</v>
      </c>
      <c r="H37" s="152" t="s">
        <v>4</v>
      </c>
      <c r="I37" s="122" t="s">
        <v>5</v>
      </c>
      <c r="J37" s="152" t="s">
        <v>4</v>
      </c>
      <c r="K37" s="122" t="s">
        <v>5</v>
      </c>
      <c r="L37" s="152" t="s">
        <v>4</v>
      </c>
      <c r="M37" s="122" t="s">
        <v>5</v>
      </c>
      <c r="N37" s="152" t="s">
        <v>4</v>
      </c>
      <c r="O37" s="122" t="s">
        <v>5</v>
      </c>
      <c r="P37" s="152" t="s">
        <v>4</v>
      </c>
      <c r="Q37" s="122" t="s">
        <v>5</v>
      </c>
      <c r="R37" s="152" t="s">
        <v>4</v>
      </c>
      <c r="S37" s="122" t="s">
        <v>5</v>
      </c>
      <c r="T37" s="152" t="s">
        <v>4</v>
      </c>
      <c r="U37" s="123" t="s">
        <v>5</v>
      </c>
      <c r="V37" s="107"/>
    </row>
    <row r="38" spans="1:22" ht="12.75" hidden="1">
      <c r="A38" s="56" t="s">
        <v>32</v>
      </c>
      <c r="B38" s="38" t="s">
        <v>84</v>
      </c>
      <c r="C38" s="124" t="s">
        <v>49</v>
      </c>
      <c r="D38" s="101">
        <f t="shared" si="0"/>
        <v>1</v>
      </c>
      <c r="E38" s="80">
        <f>SUM(G38+I38+K38+M38+O38+Q38+S38+U38)</f>
        <v>114</v>
      </c>
      <c r="F38" s="151">
        <v>5</v>
      </c>
      <c r="G38" s="81">
        <v>14</v>
      </c>
      <c r="H38" s="151">
        <v>2</v>
      </c>
      <c r="I38" s="81">
        <v>18</v>
      </c>
      <c r="J38" s="151">
        <v>5</v>
      </c>
      <c r="K38" s="81">
        <v>14</v>
      </c>
      <c r="L38" s="151">
        <v>2</v>
      </c>
      <c r="M38" s="81">
        <v>18</v>
      </c>
      <c r="N38" s="151">
        <v>3</v>
      </c>
      <c r="O38" s="81">
        <v>16</v>
      </c>
      <c r="P38" s="151">
        <v>2</v>
      </c>
      <c r="Q38" s="125">
        <v>18</v>
      </c>
      <c r="R38" s="151">
        <v>3</v>
      </c>
      <c r="S38" s="81">
        <v>16</v>
      </c>
      <c r="T38" s="151" t="s">
        <v>186</v>
      </c>
      <c r="U38" s="82"/>
      <c r="V38" s="108"/>
    </row>
    <row r="39" spans="1:22" ht="12.75" hidden="1">
      <c r="A39" s="57" t="s">
        <v>33</v>
      </c>
      <c r="B39" s="32" t="s">
        <v>20</v>
      </c>
      <c r="C39" s="65" t="s">
        <v>59</v>
      </c>
      <c r="D39" s="101">
        <f t="shared" si="0"/>
        <v>1</v>
      </c>
      <c r="E39" s="77">
        <f aca="true" t="shared" si="4" ref="E39:E60">SUM(G39+I39+K39+M39+O39+Q39+S39+U39)</f>
        <v>99</v>
      </c>
      <c r="F39" s="154">
        <v>2</v>
      </c>
      <c r="G39" s="76">
        <v>18</v>
      </c>
      <c r="H39" s="154">
        <v>14</v>
      </c>
      <c r="I39" s="76">
        <v>5</v>
      </c>
      <c r="J39" s="154" t="s">
        <v>188</v>
      </c>
      <c r="K39" s="76"/>
      <c r="L39" s="154">
        <v>6</v>
      </c>
      <c r="M39" s="76">
        <v>13</v>
      </c>
      <c r="N39" s="154">
        <v>9</v>
      </c>
      <c r="O39" s="76">
        <v>10</v>
      </c>
      <c r="P39" s="154">
        <v>1</v>
      </c>
      <c r="Q39" s="84">
        <v>20</v>
      </c>
      <c r="R39" s="151">
        <v>6</v>
      </c>
      <c r="S39" s="76">
        <v>13</v>
      </c>
      <c r="T39" s="154">
        <v>1</v>
      </c>
      <c r="U39" s="75">
        <v>20</v>
      </c>
      <c r="V39" s="106">
        <v>5</v>
      </c>
    </row>
    <row r="40" spans="1:22" ht="12.75" hidden="1">
      <c r="A40" s="56" t="s">
        <v>8</v>
      </c>
      <c r="B40" s="32" t="s">
        <v>77</v>
      </c>
      <c r="C40" s="65" t="s">
        <v>59</v>
      </c>
      <c r="D40" s="101">
        <f t="shared" si="0"/>
        <v>1</v>
      </c>
      <c r="E40" s="77">
        <f t="shared" si="4"/>
        <v>88</v>
      </c>
      <c r="F40" s="154">
        <v>7</v>
      </c>
      <c r="G40" s="76">
        <v>12</v>
      </c>
      <c r="H40" s="151" t="s">
        <v>189</v>
      </c>
      <c r="I40" s="76"/>
      <c r="J40" s="154">
        <v>8</v>
      </c>
      <c r="K40" s="76">
        <v>11</v>
      </c>
      <c r="L40" s="154">
        <v>8</v>
      </c>
      <c r="M40" s="76">
        <v>11</v>
      </c>
      <c r="N40" s="154">
        <v>8</v>
      </c>
      <c r="O40" s="76">
        <v>11</v>
      </c>
      <c r="P40" s="154">
        <v>5</v>
      </c>
      <c r="Q40" s="84">
        <v>14</v>
      </c>
      <c r="R40" s="151">
        <v>8</v>
      </c>
      <c r="S40" s="76">
        <v>11</v>
      </c>
      <c r="T40" s="151">
        <v>2</v>
      </c>
      <c r="U40" s="82">
        <v>18</v>
      </c>
      <c r="V40" s="106">
        <v>7</v>
      </c>
    </row>
    <row r="41" spans="1:22" ht="12.75" hidden="1">
      <c r="A41" s="56" t="s">
        <v>9</v>
      </c>
      <c r="B41" s="32" t="s">
        <v>106</v>
      </c>
      <c r="C41" s="63" t="s">
        <v>76</v>
      </c>
      <c r="D41" s="101">
        <f t="shared" si="0"/>
        <v>1</v>
      </c>
      <c r="E41" s="77">
        <f t="shared" si="4"/>
        <v>73</v>
      </c>
      <c r="F41" s="154">
        <v>10</v>
      </c>
      <c r="G41" s="76">
        <v>9</v>
      </c>
      <c r="H41" s="151">
        <v>15</v>
      </c>
      <c r="I41" s="76">
        <v>4</v>
      </c>
      <c r="J41" s="154" t="s">
        <v>190</v>
      </c>
      <c r="K41" s="76"/>
      <c r="L41" s="154">
        <v>9</v>
      </c>
      <c r="M41" s="76">
        <v>10</v>
      </c>
      <c r="N41" s="154">
        <v>12</v>
      </c>
      <c r="O41" s="76">
        <v>7</v>
      </c>
      <c r="P41" s="154">
        <v>3</v>
      </c>
      <c r="Q41" s="84">
        <v>16</v>
      </c>
      <c r="R41" s="151">
        <v>5</v>
      </c>
      <c r="S41" s="76">
        <v>14</v>
      </c>
      <c r="T41" s="154">
        <v>6</v>
      </c>
      <c r="U41" s="75">
        <v>13</v>
      </c>
      <c r="V41" s="106"/>
    </row>
    <row r="42" spans="1:22" ht="12.75" hidden="1">
      <c r="A42" s="57" t="s">
        <v>10</v>
      </c>
      <c r="B42" s="32" t="s">
        <v>104</v>
      </c>
      <c r="C42" s="65" t="s">
        <v>59</v>
      </c>
      <c r="D42" s="101">
        <f t="shared" si="0"/>
        <v>1</v>
      </c>
      <c r="E42" s="77">
        <f t="shared" si="4"/>
        <v>63</v>
      </c>
      <c r="F42" s="154">
        <v>4</v>
      </c>
      <c r="G42" s="78">
        <v>15</v>
      </c>
      <c r="H42" s="153">
        <v>10</v>
      </c>
      <c r="I42" s="78">
        <v>9</v>
      </c>
      <c r="J42" s="153">
        <v>17</v>
      </c>
      <c r="K42" s="78">
        <v>2</v>
      </c>
      <c r="L42" s="153">
        <v>10</v>
      </c>
      <c r="M42" s="78">
        <v>9</v>
      </c>
      <c r="N42" s="153" t="s">
        <v>186</v>
      </c>
      <c r="O42" s="78"/>
      <c r="P42" s="154">
        <v>6</v>
      </c>
      <c r="Q42" s="85">
        <v>13</v>
      </c>
      <c r="R42" s="153">
        <v>13</v>
      </c>
      <c r="S42" s="78">
        <v>6</v>
      </c>
      <c r="T42" s="153">
        <v>10</v>
      </c>
      <c r="U42" s="79">
        <v>9</v>
      </c>
      <c r="V42" s="106"/>
    </row>
    <row r="43" spans="1:22" ht="12.75" hidden="1">
      <c r="A43" s="56" t="s">
        <v>11</v>
      </c>
      <c r="B43" s="34" t="s">
        <v>105</v>
      </c>
      <c r="C43" s="65" t="s">
        <v>177</v>
      </c>
      <c r="D43" s="101">
        <f t="shared" si="0"/>
        <v>1</v>
      </c>
      <c r="E43" s="77">
        <f t="shared" si="4"/>
        <v>60</v>
      </c>
      <c r="F43" s="154">
        <v>6</v>
      </c>
      <c r="G43" s="76">
        <v>13</v>
      </c>
      <c r="H43" s="154" t="s">
        <v>72</v>
      </c>
      <c r="I43" s="76"/>
      <c r="J43" s="154">
        <v>11</v>
      </c>
      <c r="K43" s="76">
        <v>8</v>
      </c>
      <c r="L43" s="154" t="s">
        <v>72</v>
      </c>
      <c r="M43" s="76"/>
      <c r="N43" s="153" t="s">
        <v>186</v>
      </c>
      <c r="O43" s="76"/>
      <c r="P43" s="154">
        <v>4</v>
      </c>
      <c r="Q43" s="84">
        <v>15</v>
      </c>
      <c r="R43" s="154">
        <v>9</v>
      </c>
      <c r="S43" s="76">
        <v>10</v>
      </c>
      <c r="T43" s="154">
        <v>5</v>
      </c>
      <c r="U43" s="75">
        <v>14</v>
      </c>
      <c r="V43" s="106"/>
    </row>
    <row r="44" spans="1:22" ht="12.75" hidden="1">
      <c r="A44" s="56" t="s">
        <v>12</v>
      </c>
      <c r="B44" s="32" t="s">
        <v>166</v>
      </c>
      <c r="C44" s="65" t="s">
        <v>59</v>
      </c>
      <c r="D44" s="101">
        <f t="shared" si="0"/>
        <v>1</v>
      </c>
      <c r="E44" s="77">
        <f t="shared" si="4"/>
        <v>56</v>
      </c>
      <c r="F44" s="154">
        <v>3</v>
      </c>
      <c r="G44" s="78">
        <v>16</v>
      </c>
      <c r="H44" s="154">
        <v>13</v>
      </c>
      <c r="I44" s="76">
        <v>6</v>
      </c>
      <c r="J44" s="154">
        <v>16</v>
      </c>
      <c r="K44" s="76">
        <v>3</v>
      </c>
      <c r="L44" s="154">
        <v>11</v>
      </c>
      <c r="M44" s="76">
        <v>8</v>
      </c>
      <c r="N44" s="153" t="s">
        <v>186</v>
      </c>
      <c r="O44" s="76"/>
      <c r="P44" s="154" t="s">
        <v>72</v>
      </c>
      <c r="Q44" s="84"/>
      <c r="R44" s="154">
        <v>7</v>
      </c>
      <c r="S44" s="76">
        <v>12</v>
      </c>
      <c r="T44" s="154">
        <v>8</v>
      </c>
      <c r="U44" s="75">
        <v>11</v>
      </c>
      <c r="V44" s="106"/>
    </row>
    <row r="45" spans="1:22" ht="12.75" hidden="1">
      <c r="A45" s="57" t="s">
        <v>13</v>
      </c>
      <c r="B45" s="32" t="s">
        <v>92</v>
      </c>
      <c r="C45" s="65" t="s">
        <v>59</v>
      </c>
      <c r="D45" s="101">
        <f t="shared" si="0"/>
        <v>1</v>
      </c>
      <c r="E45" s="77">
        <f t="shared" si="4"/>
        <v>38</v>
      </c>
      <c r="F45" s="154">
        <v>11</v>
      </c>
      <c r="G45" s="76">
        <v>8</v>
      </c>
      <c r="H45" s="154">
        <v>19</v>
      </c>
      <c r="I45" s="76">
        <v>1</v>
      </c>
      <c r="J45" s="154" t="s">
        <v>191</v>
      </c>
      <c r="K45" s="76"/>
      <c r="L45" s="154">
        <v>17</v>
      </c>
      <c r="M45" s="76">
        <v>2</v>
      </c>
      <c r="N45" s="154">
        <v>22</v>
      </c>
      <c r="O45" s="76"/>
      <c r="P45" s="154">
        <v>7</v>
      </c>
      <c r="Q45" s="84">
        <v>12</v>
      </c>
      <c r="R45" s="151">
        <v>14</v>
      </c>
      <c r="S45" s="76">
        <v>5</v>
      </c>
      <c r="T45" s="154">
        <v>9</v>
      </c>
      <c r="U45" s="75">
        <v>10</v>
      </c>
      <c r="V45" s="106"/>
    </row>
    <row r="46" spans="1:22" ht="12.75" hidden="1">
      <c r="A46" s="56" t="s">
        <v>14</v>
      </c>
      <c r="B46" s="32" t="s">
        <v>110</v>
      </c>
      <c r="C46" s="63" t="s">
        <v>80</v>
      </c>
      <c r="D46" s="101">
        <f t="shared" si="0"/>
        <v>1</v>
      </c>
      <c r="E46" s="77">
        <f t="shared" si="4"/>
        <v>37</v>
      </c>
      <c r="F46" s="154">
        <v>13</v>
      </c>
      <c r="G46" s="76">
        <v>6</v>
      </c>
      <c r="H46" s="154" t="s">
        <v>186</v>
      </c>
      <c r="I46" s="78"/>
      <c r="J46" s="153">
        <v>26</v>
      </c>
      <c r="K46" s="78"/>
      <c r="L46" s="153">
        <v>14</v>
      </c>
      <c r="M46" s="78">
        <v>5</v>
      </c>
      <c r="N46" s="153">
        <v>21</v>
      </c>
      <c r="O46" s="78"/>
      <c r="P46" s="153">
        <v>8</v>
      </c>
      <c r="Q46" s="85">
        <v>11</v>
      </c>
      <c r="R46" s="153">
        <v>12</v>
      </c>
      <c r="S46" s="78">
        <v>7</v>
      </c>
      <c r="T46" s="153">
        <v>11</v>
      </c>
      <c r="U46" s="79">
        <v>8</v>
      </c>
      <c r="V46" s="106"/>
    </row>
    <row r="47" spans="1:22" ht="12.75" hidden="1">
      <c r="A47" s="56" t="s">
        <v>35</v>
      </c>
      <c r="B47" s="32" t="s">
        <v>83</v>
      </c>
      <c r="C47" s="63" t="s">
        <v>49</v>
      </c>
      <c r="D47" s="101">
        <f t="shared" si="0"/>
        <v>1</v>
      </c>
      <c r="E47" s="77">
        <f t="shared" si="4"/>
        <v>36</v>
      </c>
      <c r="F47" s="154">
        <v>9</v>
      </c>
      <c r="G47" s="78">
        <v>10</v>
      </c>
      <c r="H47" s="154">
        <v>17</v>
      </c>
      <c r="I47" s="76">
        <v>2</v>
      </c>
      <c r="J47" s="153">
        <v>28</v>
      </c>
      <c r="K47" s="76"/>
      <c r="L47" s="154">
        <v>12</v>
      </c>
      <c r="M47" s="76">
        <v>7</v>
      </c>
      <c r="N47" s="154">
        <v>23</v>
      </c>
      <c r="O47" s="76"/>
      <c r="P47" s="154">
        <v>9</v>
      </c>
      <c r="Q47" s="84">
        <v>10</v>
      </c>
      <c r="R47" s="151" t="s">
        <v>186</v>
      </c>
      <c r="S47" s="76"/>
      <c r="T47" s="153">
        <v>12</v>
      </c>
      <c r="U47" s="79">
        <v>7</v>
      </c>
      <c r="V47" s="106"/>
    </row>
    <row r="48" spans="1:22" ht="12.75" hidden="1">
      <c r="A48" s="57" t="s">
        <v>39</v>
      </c>
      <c r="B48" s="32" t="s">
        <v>107</v>
      </c>
      <c r="C48" s="63" t="s">
        <v>59</v>
      </c>
      <c r="D48" s="101">
        <f t="shared" si="0"/>
        <v>1</v>
      </c>
      <c r="E48" s="77">
        <f t="shared" si="4"/>
        <v>16</v>
      </c>
      <c r="F48" s="154">
        <v>12</v>
      </c>
      <c r="G48" s="78">
        <v>7</v>
      </c>
      <c r="H48" s="154" t="s">
        <v>72</v>
      </c>
      <c r="I48" s="78"/>
      <c r="J48" s="153" t="s">
        <v>186</v>
      </c>
      <c r="K48" s="78"/>
      <c r="L48" s="153" t="s">
        <v>72</v>
      </c>
      <c r="M48" s="78"/>
      <c r="N48" s="153" t="s">
        <v>72</v>
      </c>
      <c r="O48" s="78"/>
      <c r="P48" s="153" t="s">
        <v>72</v>
      </c>
      <c r="Q48" s="85"/>
      <c r="R48" s="153">
        <v>10</v>
      </c>
      <c r="S48" s="78">
        <v>9</v>
      </c>
      <c r="T48" s="153" t="s">
        <v>72</v>
      </c>
      <c r="U48" s="79"/>
      <c r="V48" s="109"/>
    </row>
    <row r="49" spans="1:22" ht="12.75" hidden="1">
      <c r="A49" s="56" t="s">
        <v>38</v>
      </c>
      <c r="B49" s="31" t="s">
        <v>180</v>
      </c>
      <c r="C49" s="63" t="s">
        <v>59</v>
      </c>
      <c r="D49" s="101"/>
      <c r="E49" s="77">
        <f t="shared" si="4"/>
        <v>12</v>
      </c>
      <c r="F49" s="154" t="s">
        <v>72</v>
      </c>
      <c r="G49" s="78"/>
      <c r="H49" s="154" t="s">
        <v>72</v>
      </c>
      <c r="I49" s="78"/>
      <c r="J49" s="153" t="s">
        <v>186</v>
      </c>
      <c r="K49" s="78"/>
      <c r="L49" s="153" t="s">
        <v>72</v>
      </c>
      <c r="M49" s="78"/>
      <c r="N49" s="153" t="s">
        <v>72</v>
      </c>
      <c r="O49" s="78"/>
      <c r="P49" s="153" t="s">
        <v>72</v>
      </c>
      <c r="Q49" s="85"/>
      <c r="R49" s="153" t="s">
        <v>72</v>
      </c>
      <c r="S49" s="78"/>
      <c r="T49" s="153">
        <v>7</v>
      </c>
      <c r="U49" s="79">
        <v>12</v>
      </c>
      <c r="V49" s="109"/>
    </row>
    <row r="50" spans="1:22" ht="12.75" hidden="1">
      <c r="A50" s="56" t="s">
        <v>40</v>
      </c>
      <c r="B50" s="31" t="s">
        <v>167</v>
      </c>
      <c r="C50" s="63" t="s">
        <v>15</v>
      </c>
      <c r="D50" s="101">
        <f>COUNTIF(F50:U50,"*)")</f>
        <v>1</v>
      </c>
      <c r="E50" s="77">
        <f t="shared" si="4"/>
        <v>6</v>
      </c>
      <c r="F50" s="154" t="s">
        <v>72</v>
      </c>
      <c r="G50" s="78"/>
      <c r="H50" s="154" t="s">
        <v>72</v>
      </c>
      <c r="I50" s="78"/>
      <c r="J50" s="153" t="s">
        <v>186</v>
      </c>
      <c r="K50" s="78"/>
      <c r="L50" s="153">
        <v>13</v>
      </c>
      <c r="M50" s="78">
        <v>6</v>
      </c>
      <c r="N50" s="153" t="s">
        <v>72</v>
      </c>
      <c r="O50" s="78"/>
      <c r="P50" s="153" t="s">
        <v>72</v>
      </c>
      <c r="Q50" s="85"/>
      <c r="R50" s="153" t="s">
        <v>72</v>
      </c>
      <c r="S50" s="78"/>
      <c r="T50" s="153" t="s">
        <v>72</v>
      </c>
      <c r="U50" s="79"/>
      <c r="V50" s="109"/>
    </row>
    <row r="51" spans="1:22" ht="12.75" hidden="1">
      <c r="A51" s="57" t="s">
        <v>41</v>
      </c>
      <c r="B51" s="31" t="s">
        <v>108</v>
      </c>
      <c r="C51" s="63" t="s">
        <v>177</v>
      </c>
      <c r="D51" s="101">
        <f>COUNTIF(F51:U51,"*)")</f>
        <v>1</v>
      </c>
      <c r="E51" s="77">
        <f t="shared" si="4"/>
        <v>5</v>
      </c>
      <c r="F51" s="153">
        <v>14</v>
      </c>
      <c r="G51" s="78">
        <v>5</v>
      </c>
      <c r="H51" s="153" t="s">
        <v>72</v>
      </c>
      <c r="I51" s="78"/>
      <c r="J51" s="153" t="s">
        <v>186</v>
      </c>
      <c r="K51" s="78"/>
      <c r="L51" s="153" t="s">
        <v>72</v>
      </c>
      <c r="M51" s="78"/>
      <c r="N51" s="153" t="s">
        <v>72</v>
      </c>
      <c r="O51" s="78"/>
      <c r="P51" s="153" t="s">
        <v>72</v>
      </c>
      <c r="Q51" s="85"/>
      <c r="R51" s="153" t="s">
        <v>72</v>
      </c>
      <c r="S51" s="78"/>
      <c r="T51" s="153" t="s">
        <v>72</v>
      </c>
      <c r="U51" s="79"/>
      <c r="V51" s="109"/>
    </row>
    <row r="52" spans="1:22" ht="12.75" hidden="1">
      <c r="A52" s="56" t="s">
        <v>42</v>
      </c>
      <c r="B52" s="34" t="s">
        <v>109</v>
      </c>
      <c r="C52" s="65" t="s">
        <v>76</v>
      </c>
      <c r="D52" s="101">
        <f aca="true" t="shared" si="5" ref="D52:D60">COUNTIF(F52:U52,"*)")</f>
        <v>1</v>
      </c>
      <c r="E52" s="77">
        <f t="shared" si="4"/>
        <v>4</v>
      </c>
      <c r="F52" s="153">
        <v>15</v>
      </c>
      <c r="G52" s="78">
        <v>4</v>
      </c>
      <c r="H52" s="154" t="s">
        <v>72</v>
      </c>
      <c r="I52" s="78"/>
      <c r="J52" s="153" t="s">
        <v>186</v>
      </c>
      <c r="K52" s="78"/>
      <c r="L52" s="153" t="s">
        <v>72</v>
      </c>
      <c r="M52" s="78"/>
      <c r="N52" s="153" t="s">
        <v>72</v>
      </c>
      <c r="O52" s="76"/>
      <c r="P52" s="153" t="s">
        <v>72</v>
      </c>
      <c r="Q52" s="85"/>
      <c r="R52" s="153" t="s">
        <v>72</v>
      </c>
      <c r="S52" s="78"/>
      <c r="T52" s="153" t="s">
        <v>72</v>
      </c>
      <c r="U52" s="79"/>
      <c r="V52" s="109"/>
    </row>
    <row r="53" spans="1:22" s="29" customFormat="1" ht="12.75" hidden="1">
      <c r="A53" s="56" t="s">
        <v>43</v>
      </c>
      <c r="B53" s="32" t="s">
        <v>171</v>
      </c>
      <c r="C53" s="83" t="s">
        <v>59</v>
      </c>
      <c r="D53" s="101">
        <f t="shared" si="5"/>
        <v>1</v>
      </c>
      <c r="E53" s="77">
        <f t="shared" si="4"/>
        <v>4</v>
      </c>
      <c r="F53" s="154" t="s">
        <v>72</v>
      </c>
      <c r="G53" s="78"/>
      <c r="H53" s="150" t="s">
        <v>72</v>
      </c>
      <c r="I53" s="78"/>
      <c r="J53" s="153" t="s">
        <v>186</v>
      </c>
      <c r="K53" s="78"/>
      <c r="L53" s="153" t="s">
        <v>72</v>
      </c>
      <c r="M53" s="78"/>
      <c r="N53" s="153">
        <v>15</v>
      </c>
      <c r="O53" s="86">
        <v>4</v>
      </c>
      <c r="P53" s="154" t="s">
        <v>72</v>
      </c>
      <c r="Q53" s="85"/>
      <c r="R53" s="153" t="s">
        <v>72</v>
      </c>
      <c r="S53" s="78"/>
      <c r="T53" s="153" t="s">
        <v>72</v>
      </c>
      <c r="U53" s="87"/>
      <c r="V53" s="109"/>
    </row>
    <row r="54" spans="1:22" s="29" customFormat="1" ht="12.75" hidden="1">
      <c r="A54" s="56" t="s">
        <v>44</v>
      </c>
      <c r="B54" s="32" t="s">
        <v>168</v>
      </c>
      <c r="C54" s="65" t="s">
        <v>15</v>
      </c>
      <c r="D54" s="101">
        <f t="shared" si="5"/>
        <v>1</v>
      </c>
      <c r="E54" s="77">
        <f t="shared" si="4"/>
        <v>3</v>
      </c>
      <c r="F54" s="154" t="s">
        <v>72</v>
      </c>
      <c r="G54" s="78"/>
      <c r="H54" s="153" t="s">
        <v>72</v>
      </c>
      <c r="I54" s="87"/>
      <c r="J54" s="153" t="s">
        <v>186</v>
      </c>
      <c r="K54" s="87"/>
      <c r="L54" s="188">
        <v>16</v>
      </c>
      <c r="M54" s="87">
        <v>3</v>
      </c>
      <c r="N54" s="154" t="s">
        <v>72</v>
      </c>
      <c r="O54" s="87"/>
      <c r="P54" s="189" t="s">
        <v>72</v>
      </c>
      <c r="Q54" s="88"/>
      <c r="R54" s="159" t="s">
        <v>72</v>
      </c>
      <c r="S54" s="89"/>
      <c r="T54" s="153" t="s">
        <v>72</v>
      </c>
      <c r="U54" s="87"/>
      <c r="V54" s="106"/>
    </row>
    <row r="55" spans="1:22" s="29" customFormat="1" ht="12.75" hidden="1">
      <c r="A55" s="57" t="s">
        <v>45</v>
      </c>
      <c r="B55" s="32" t="s">
        <v>136</v>
      </c>
      <c r="C55" s="65" t="s">
        <v>177</v>
      </c>
      <c r="D55" s="101">
        <f t="shared" si="5"/>
        <v>1</v>
      </c>
      <c r="E55" s="77">
        <f t="shared" si="4"/>
        <v>0</v>
      </c>
      <c r="F55" s="154" t="s">
        <v>72</v>
      </c>
      <c r="G55" s="78"/>
      <c r="H55" s="153" t="s">
        <v>186</v>
      </c>
      <c r="I55" s="87"/>
      <c r="J55" s="154">
        <v>24</v>
      </c>
      <c r="K55" s="87"/>
      <c r="L55" s="188" t="s">
        <v>72</v>
      </c>
      <c r="M55" s="87"/>
      <c r="N55" s="154" t="s">
        <v>72</v>
      </c>
      <c r="O55" s="87"/>
      <c r="P55" s="189" t="s">
        <v>72</v>
      </c>
      <c r="Q55" s="88"/>
      <c r="R55" s="159" t="s">
        <v>72</v>
      </c>
      <c r="S55" s="89"/>
      <c r="T55" s="153" t="s">
        <v>72</v>
      </c>
      <c r="U55" s="87"/>
      <c r="V55" s="106"/>
    </row>
    <row r="56" spans="1:22" s="29" customFormat="1" ht="12.75" hidden="1">
      <c r="A56" s="56" t="s">
        <v>46</v>
      </c>
      <c r="B56" s="32" t="s">
        <v>137</v>
      </c>
      <c r="C56" s="65" t="s">
        <v>0</v>
      </c>
      <c r="D56" s="101">
        <f t="shared" si="5"/>
        <v>1</v>
      </c>
      <c r="E56" s="77">
        <f t="shared" si="4"/>
        <v>0</v>
      </c>
      <c r="F56" s="154" t="s">
        <v>72</v>
      </c>
      <c r="G56" s="78"/>
      <c r="H56" s="153" t="s">
        <v>186</v>
      </c>
      <c r="I56" s="87"/>
      <c r="J56" s="154">
        <v>30</v>
      </c>
      <c r="K56" s="87"/>
      <c r="L56" s="188" t="s">
        <v>72</v>
      </c>
      <c r="M56" s="87"/>
      <c r="N56" s="154" t="s">
        <v>72</v>
      </c>
      <c r="O56" s="87"/>
      <c r="P56" s="189" t="s">
        <v>72</v>
      </c>
      <c r="Q56" s="88"/>
      <c r="R56" s="159" t="s">
        <v>72</v>
      </c>
      <c r="S56" s="89"/>
      <c r="T56" s="153" t="s">
        <v>72</v>
      </c>
      <c r="U56" s="87"/>
      <c r="V56" s="106"/>
    </row>
    <row r="57" spans="1:22" s="29" customFormat="1" ht="12.75" hidden="1">
      <c r="A57" s="56" t="s">
        <v>47</v>
      </c>
      <c r="B57" s="32" t="s">
        <v>138</v>
      </c>
      <c r="C57" s="65" t="s">
        <v>0</v>
      </c>
      <c r="D57" s="101">
        <f t="shared" si="5"/>
        <v>1</v>
      </c>
      <c r="E57" s="48">
        <f t="shared" si="4"/>
        <v>0</v>
      </c>
      <c r="F57" s="154" t="s">
        <v>72</v>
      </c>
      <c r="G57" s="171"/>
      <c r="H57" s="154" t="s">
        <v>186</v>
      </c>
      <c r="I57" s="173"/>
      <c r="J57" s="154">
        <v>31</v>
      </c>
      <c r="K57" s="173"/>
      <c r="L57" s="188" t="s">
        <v>72</v>
      </c>
      <c r="M57" s="173"/>
      <c r="N57" s="154" t="s">
        <v>72</v>
      </c>
      <c r="O57" s="173"/>
      <c r="P57" s="189" t="s">
        <v>72</v>
      </c>
      <c r="Q57" s="174"/>
      <c r="R57" s="159" t="s">
        <v>72</v>
      </c>
      <c r="S57" s="175"/>
      <c r="T57" s="153" t="s">
        <v>72</v>
      </c>
      <c r="U57" s="173"/>
      <c r="V57" s="106"/>
    </row>
    <row r="58" spans="1:22" ht="12.75" hidden="1">
      <c r="A58" s="56" t="s">
        <v>58</v>
      </c>
      <c r="B58" s="32" t="s">
        <v>139</v>
      </c>
      <c r="C58" s="65" t="s">
        <v>177</v>
      </c>
      <c r="D58" s="101">
        <f t="shared" si="5"/>
        <v>1</v>
      </c>
      <c r="E58" s="48">
        <f t="shared" si="4"/>
        <v>0</v>
      </c>
      <c r="F58" s="154" t="s">
        <v>72</v>
      </c>
      <c r="G58" s="176"/>
      <c r="H58" s="159" t="s">
        <v>186</v>
      </c>
      <c r="I58" s="176"/>
      <c r="J58" s="154">
        <v>34</v>
      </c>
      <c r="K58" s="176"/>
      <c r="L58" s="188" t="s">
        <v>72</v>
      </c>
      <c r="M58" s="175"/>
      <c r="N58" s="154" t="s">
        <v>72</v>
      </c>
      <c r="O58" s="176"/>
      <c r="P58" s="189" t="s">
        <v>72</v>
      </c>
      <c r="Q58" s="177"/>
      <c r="R58" s="154" t="s">
        <v>72</v>
      </c>
      <c r="S58" s="175"/>
      <c r="T58" s="154" t="s">
        <v>72</v>
      </c>
      <c r="U58" s="178"/>
      <c r="V58" s="106"/>
    </row>
    <row r="59" spans="1:22" ht="12.75" hidden="1">
      <c r="A59" s="57" t="s">
        <v>21</v>
      </c>
      <c r="B59" s="32" t="s">
        <v>140</v>
      </c>
      <c r="C59" s="65" t="s">
        <v>0</v>
      </c>
      <c r="D59" s="101">
        <f t="shared" si="5"/>
        <v>1</v>
      </c>
      <c r="E59" s="48">
        <f t="shared" si="4"/>
        <v>0</v>
      </c>
      <c r="F59" s="154" t="s">
        <v>72</v>
      </c>
      <c r="G59" s="176"/>
      <c r="H59" s="159" t="s">
        <v>186</v>
      </c>
      <c r="I59" s="176"/>
      <c r="J59" s="154">
        <v>42</v>
      </c>
      <c r="K59" s="176"/>
      <c r="L59" s="154" t="s">
        <v>72</v>
      </c>
      <c r="M59" s="176"/>
      <c r="N59" s="154" t="s">
        <v>72</v>
      </c>
      <c r="O59" s="176"/>
      <c r="P59" s="154" t="s">
        <v>72</v>
      </c>
      <c r="Q59" s="177"/>
      <c r="R59" s="154" t="s">
        <v>72</v>
      </c>
      <c r="S59" s="176"/>
      <c r="T59" s="154" t="s">
        <v>72</v>
      </c>
      <c r="U59" s="178"/>
      <c r="V59" s="106"/>
    </row>
    <row r="60" spans="1:22" ht="12.75" hidden="1">
      <c r="A60" s="57" t="s">
        <v>22</v>
      </c>
      <c r="B60" s="38" t="s">
        <v>172</v>
      </c>
      <c r="C60" s="83" t="s">
        <v>59</v>
      </c>
      <c r="D60" s="101">
        <f t="shared" si="5"/>
        <v>1</v>
      </c>
      <c r="E60" s="48">
        <f t="shared" si="4"/>
        <v>0</v>
      </c>
      <c r="F60" s="151" t="s">
        <v>72</v>
      </c>
      <c r="G60" s="179"/>
      <c r="H60" s="161" t="s">
        <v>186</v>
      </c>
      <c r="I60" s="179"/>
      <c r="J60" s="151" t="s">
        <v>72</v>
      </c>
      <c r="K60" s="179"/>
      <c r="L60" s="151" t="s">
        <v>72</v>
      </c>
      <c r="M60" s="179"/>
      <c r="N60" s="151">
        <v>58</v>
      </c>
      <c r="O60" s="179"/>
      <c r="P60" s="151" t="s">
        <v>72</v>
      </c>
      <c r="Q60" s="180"/>
      <c r="R60" s="151" t="s">
        <v>72</v>
      </c>
      <c r="S60" s="179"/>
      <c r="T60" s="151" t="s">
        <v>72</v>
      </c>
      <c r="U60" s="181"/>
      <c r="V60" s="108"/>
    </row>
    <row r="61" spans="1:22" ht="12.75" hidden="1">
      <c r="A61" s="57"/>
      <c r="B61" s="59"/>
      <c r="C61" s="58"/>
      <c r="D61" s="144"/>
      <c r="E61" s="49"/>
      <c r="F61" s="163"/>
      <c r="G61" s="182"/>
      <c r="H61" s="162"/>
      <c r="I61" s="182"/>
      <c r="J61" s="163"/>
      <c r="K61" s="182"/>
      <c r="L61" s="163"/>
      <c r="M61" s="182"/>
      <c r="N61" s="163"/>
      <c r="O61" s="182"/>
      <c r="P61" s="163"/>
      <c r="Q61" s="183"/>
      <c r="R61" s="163"/>
      <c r="S61" s="182"/>
      <c r="T61" s="163"/>
      <c r="U61" s="184"/>
      <c r="V61" s="110"/>
    </row>
    <row r="62" spans="1:22" ht="37.5" customHeight="1" hidden="1">
      <c r="A62" s="1"/>
      <c r="B62" s="204" t="s">
        <v>153</v>
      </c>
      <c r="C62" s="205"/>
      <c r="D62" s="142">
        <f aca="true" t="shared" si="6" ref="D62:D67">COUNTIF(F62:U62,"*)")</f>
        <v>0</v>
      </c>
      <c r="E62" s="62" t="s">
        <v>161</v>
      </c>
      <c r="F62" s="156" t="s">
        <v>4</v>
      </c>
      <c r="G62" s="60" t="s">
        <v>5</v>
      </c>
      <c r="H62" s="156" t="s">
        <v>4</v>
      </c>
      <c r="I62" s="60" t="s">
        <v>5</v>
      </c>
      <c r="J62" s="156" t="s">
        <v>4</v>
      </c>
      <c r="K62" s="60" t="s">
        <v>5</v>
      </c>
      <c r="L62" s="156" t="s">
        <v>4</v>
      </c>
      <c r="M62" s="60" t="s">
        <v>5</v>
      </c>
      <c r="N62" s="156" t="s">
        <v>4</v>
      </c>
      <c r="O62" s="60" t="s">
        <v>5</v>
      </c>
      <c r="P62" s="156" t="s">
        <v>4</v>
      </c>
      <c r="Q62" s="60" t="s">
        <v>5</v>
      </c>
      <c r="R62" s="156" t="s">
        <v>4</v>
      </c>
      <c r="S62" s="60" t="s">
        <v>5</v>
      </c>
      <c r="T62" s="156" t="s">
        <v>4</v>
      </c>
      <c r="U62" s="61" t="s">
        <v>5</v>
      </c>
      <c r="V62" s="107">
        <f>X62+Y62</f>
        <v>0</v>
      </c>
    </row>
    <row r="63" spans="1:22" ht="12.75" hidden="1">
      <c r="A63" s="56" t="s">
        <v>6</v>
      </c>
      <c r="B63" s="37" t="s">
        <v>85</v>
      </c>
      <c r="C63" s="90" t="s">
        <v>59</v>
      </c>
      <c r="D63" s="102">
        <f t="shared" si="6"/>
        <v>1</v>
      </c>
      <c r="E63" s="91">
        <f>SUM(G63+I63+K63+M63+O63+Q63+S63+U63)</f>
        <v>51</v>
      </c>
      <c r="F63" s="157">
        <v>1</v>
      </c>
      <c r="G63" s="70">
        <v>9</v>
      </c>
      <c r="H63" s="157" t="s">
        <v>72</v>
      </c>
      <c r="I63" s="70"/>
      <c r="J63" s="157" t="s">
        <v>186</v>
      </c>
      <c r="K63" s="70"/>
      <c r="L63" s="157">
        <v>7</v>
      </c>
      <c r="M63" s="70">
        <v>6</v>
      </c>
      <c r="N63" s="157">
        <v>9</v>
      </c>
      <c r="O63" s="70">
        <v>20</v>
      </c>
      <c r="P63" s="157" t="s">
        <v>72</v>
      </c>
      <c r="Q63" s="70"/>
      <c r="R63" s="157">
        <v>12</v>
      </c>
      <c r="S63" s="70">
        <v>7</v>
      </c>
      <c r="T63" s="157">
        <v>2</v>
      </c>
      <c r="U63" s="72">
        <v>9</v>
      </c>
      <c r="V63" s="105"/>
    </row>
    <row r="64" spans="1:22" ht="12.75" hidden="1">
      <c r="A64" s="56" t="s">
        <v>7</v>
      </c>
      <c r="B64" s="32" t="s">
        <v>169</v>
      </c>
      <c r="C64" s="65" t="s">
        <v>165</v>
      </c>
      <c r="D64" s="143">
        <f t="shared" si="6"/>
        <v>1</v>
      </c>
      <c r="E64" s="77">
        <f>SUM(G64+I64+K64+M64+O64+Q64+S64+U64)</f>
        <v>27</v>
      </c>
      <c r="F64" s="154" t="s">
        <v>72</v>
      </c>
      <c r="G64" s="76"/>
      <c r="H64" s="154" t="s">
        <v>72</v>
      </c>
      <c r="I64" s="76"/>
      <c r="J64" s="151" t="s">
        <v>186</v>
      </c>
      <c r="K64" s="76"/>
      <c r="L64" s="154">
        <v>6</v>
      </c>
      <c r="M64" s="76">
        <v>7</v>
      </c>
      <c r="N64" s="154">
        <v>6</v>
      </c>
      <c r="O64" s="76">
        <v>13</v>
      </c>
      <c r="P64" s="154" t="s">
        <v>72</v>
      </c>
      <c r="Q64" s="76"/>
      <c r="R64" s="154" t="s">
        <v>72</v>
      </c>
      <c r="S64" s="76"/>
      <c r="T64" s="154">
        <v>3</v>
      </c>
      <c r="U64" s="75">
        <v>7</v>
      </c>
      <c r="V64" s="106"/>
    </row>
    <row r="65" spans="1:22" ht="12.75" hidden="1">
      <c r="A65" s="56" t="s">
        <v>8</v>
      </c>
      <c r="B65" s="32" t="s">
        <v>141</v>
      </c>
      <c r="C65" s="65" t="s">
        <v>0</v>
      </c>
      <c r="D65" s="143">
        <f t="shared" si="6"/>
        <v>1</v>
      </c>
      <c r="E65" s="77">
        <f>SUM(G65+I65+K65+M65+O65+Q65+S65+U65)</f>
        <v>8</v>
      </c>
      <c r="F65" s="154" t="s">
        <v>72</v>
      </c>
      <c r="G65" s="76"/>
      <c r="H65" s="154" t="s">
        <v>186</v>
      </c>
      <c r="I65" s="76"/>
      <c r="J65" s="154">
        <v>11</v>
      </c>
      <c r="K65" s="76">
        <v>8</v>
      </c>
      <c r="L65" s="154" t="s">
        <v>72</v>
      </c>
      <c r="M65" s="76"/>
      <c r="N65" s="154" t="s">
        <v>72</v>
      </c>
      <c r="O65" s="76"/>
      <c r="P65" s="154" t="s">
        <v>72</v>
      </c>
      <c r="Q65" s="76"/>
      <c r="R65" s="154" t="s">
        <v>72</v>
      </c>
      <c r="S65" s="76"/>
      <c r="T65" s="154" t="s">
        <v>72</v>
      </c>
      <c r="U65" s="75"/>
      <c r="V65" s="106"/>
    </row>
    <row r="66" spans="1:22" ht="12.75" hidden="1">
      <c r="A66" s="56" t="s">
        <v>9</v>
      </c>
      <c r="B66" s="32" t="s">
        <v>173</v>
      </c>
      <c r="C66" s="65" t="s">
        <v>59</v>
      </c>
      <c r="D66" s="143">
        <f t="shared" si="6"/>
        <v>1</v>
      </c>
      <c r="E66" s="77">
        <f>SUM(G66+I66+K66+M66+O66+Q66+S66+U66)</f>
        <v>7</v>
      </c>
      <c r="F66" s="154" t="s">
        <v>72</v>
      </c>
      <c r="G66" s="76"/>
      <c r="H66" s="154" t="s">
        <v>186</v>
      </c>
      <c r="I66" s="76"/>
      <c r="J66" s="154" t="s">
        <v>72</v>
      </c>
      <c r="K66" s="76"/>
      <c r="L66" s="154" t="s">
        <v>72</v>
      </c>
      <c r="M66" s="76"/>
      <c r="N66" s="154">
        <v>12</v>
      </c>
      <c r="O66" s="76">
        <v>7</v>
      </c>
      <c r="P66" s="154" t="s">
        <v>72</v>
      </c>
      <c r="Q66" s="76"/>
      <c r="R66" s="154" t="s">
        <v>72</v>
      </c>
      <c r="S66" s="76"/>
      <c r="T66" s="154" t="s">
        <v>72</v>
      </c>
      <c r="U66" s="75"/>
      <c r="V66" s="106"/>
    </row>
    <row r="67" spans="1:22" ht="12.75" hidden="1">
      <c r="A67" s="56"/>
      <c r="B67" s="45"/>
      <c r="C67" s="41"/>
      <c r="D67" s="141">
        <f t="shared" si="6"/>
        <v>0</v>
      </c>
      <c r="E67" s="50">
        <f>SUM(G67+I67+K67+M67+O67+Q67+S67+U67)</f>
        <v>0</v>
      </c>
      <c r="F67" s="155"/>
      <c r="G67" s="167"/>
      <c r="H67" s="155"/>
      <c r="I67" s="167"/>
      <c r="J67" s="155"/>
      <c r="K67" s="167"/>
      <c r="L67" s="155"/>
      <c r="M67" s="167"/>
      <c r="N67" s="155"/>
      <c r="O67" s="167"/>
      <c r="P67" s="155"/>
      <c r="Q67" s="167"/>
      <c r="R67" s="155"/>
      <c r="S67" s="167"/>
      <c r="T67" s="155"/>
      <c r="U67" s="169"/>
      <c r="V67" s="115"/>
    </row>
    <row r="68" spans="1:22" ht="36.75" customHeight="1" hidden="1">
      <c r="A68" s="28"/>
      <c r="B68" s="212" t="s">
        <v>154</v>
      </c>
      <c r="C68" s="213"/>
      <c r="D68" s="145"/>
      <c r="E68" s="127" t="s">
        <v>161</v>
      </c>
      <c r="F68" s="158" t="s">
        <v>4</v>
      </c>
      <c r="G68" s="128" t="s">
        <v>5</v>
      </c>
      <c r="H68" s="158" t="s">
        <v>4</v>
      </c>
      <c r="I68" s="128" t="s">
        <v>5</v>
      </c>
      <c r="J68" s="158" t="s">
        <v>4</v>
      </c>
      <c r="K68" s="128" t="s">
        <v>5</v>
      </c>
      <c r="L68" s="158" t="s">
        <v>4</v>
      </c>
      <c r="M68" s="128" t="s">
        <v>5</v>
      </c>
      <c r="N68" s="158" t="s">
        <v>4</v>
      </c>
      <c r="O68" s="128" t="s">
        <v>5</v>
      </c>
      <c r="P68" s="158" t="s">
        <v>4</v>
      </c>
      <c r="Q68" s="128" t="s">
        <v>5</v>
      </c>
      <c r="R68" s="158" t="s">
        <v>4</v>
      </c>
      <c r="S68" s="128" t="s">
        <v>5</v>
      </c>
      <c r="T68" s="158" t="s">
        <v>4</v>
      </c>
      <c r="U68" s="129" t="s">
        <v>5</v>
      </c>
      <c r="V68" s="110"/>
    </row>
    <row r="69" spans="1:22" ht="12.75" hidden="1">
      <c r="A69" s="56" t="s">
        <v>6</v>
      </c>
      <c r="B69" s="38" t="s">
        <v>86</v>
      </c>
      <c r="C69" s="64" t="s">
        <v>59</v>
      </c>
      <c r="D69" s="101">
        <f aca="true" t="shared" si="7" ref="D69:D100">COUNTIF(F69:U69,"*)")</f>
        <v>1</v>
      </c>
      <c r="E69" s="80">
        <f>SUM(G69+I69+K69+M69+O69+Q69+S69+U69)</f>
        <v>68</v>
      </c>
      <c r="F69" s="151">
        <v>2</v>
      </c>
      <c r="G69" s="81">
        <v>13</v>
      </c>
      <c r="H69" s="151">
        <v>5</v>
      </c>
      <c r="I69" s="81">
        <v>14</v>
      </c>
      <c r="J69" s="151" t="s">
        <v>192</v>
      </c>
      <c r="K69" s="81"/>
      <c r="L69" s="151">
        <v>14</v>
      </c>
      <c r="M69" s="81">
        <v>5</v>
      </c>
      <c r="N69" s="151">
        <v>13</v>
      </c>
      <c r="O69" s="81">
        <v>6</v>
      </c>
      <c r="P69" s="151">
        <v>3</v>
      </c>
      <c r="Q69" s="81">
        <v>9</v>
      </c>
      <c r="R69" s="151">
        <v>18</v>
      </c>
      <c r="S69" s="81">
        <v>1</v>
      </c>
      <c r="T69" s="151">
        <v>1</v>
      </c>
      <c r="U69" s="82">
        <v>20</v>
      </c>
      <c r="V69" s="108">
        <v>1</v>
      </c>
    </row>
    <row r="70" spans="1:22" ht="12.75" hidden="1">
      <c r="A70" s="56" t="s">
        <v>7</v>
      </c>
      <c r="B70" s="32" t="s">
        <v>87</v>
      </c>
      <c r="C70" s="64" t="s">
        <v>15</v>
      </c>
      <c r="D70" s="101">
        <f t="shared" si="7"/>
        <v>1</v>
      </c>
      <c r="E70" s="77">
        <f aca="true" t="shared" si="8" ref="E70:E80">SUM(G70+I70+K70+M70+O70+Q70+S70+U70)</f>
        <v>60</v>
      </c>
      <c r="F70" s="154">
        <v>5</v>
      </c>
      <c r="G70" s="76">
        <v>8</v>
      </c>
      <c r="H70" s="151">
        <v>6</v>
      </c>
      <c r="I70" s="76">
        <v>13</v>
      </c>
      <c r="J70" s="154" t="s">
        <v>72</v>
      </c>
      <c r="K70" s="76"/>
      <c r="L70" s="154">
        <v>12</v>
      </c>
      <c r="M70" s="76">
        <v>7</v>
      </c>
      <c r="N70" s="154" t="s">
        <v>186</v>
      </c>
      <c r="O70" s="76"/>
      <c r="P70" s="154">
        <v>1</v>
      </c>
      <c r="Q70" s="76">
        <v>13</v>
      </c>
      <c r="R70" s="151">
        <v>19</v>
      </c>
      <c r="S70" s="76">
        <v>1</v>
      </c>
      <c r="T70" s="151">
        <v>2</v>
      </c>
      <c r="U70" s="82">
        <v>18</v>
      </c>
      <c r="V70" s="106"/>
    </row>
    <row r="71" spans="1:22" ht="12.75" hidden="1">
      <c r="A71" s="56" t="s">
        <v>8</v>
      </c>
      <c r="B71" s="32" t="s">
        <v>112</v>
      </c>
      <c r="C71" s="63" t="s">
        <v>76</v>
      </c>
      <c r="D71" s="101">
        <f t="shared" si="7"/>
        <v>1</v>
      </c>
      <c r="E71" s="77">
        <f t="shared" si="8"/>
        <v>47</v>
      </c>
      <c r="F71" s="154">
        <v>6</v>
      </c>
      <c r="G71" s="76">
        <v>7</v>
      </c>
      <c r="H71" s="151">
        <v>12</v>
      </c>
      <c r="I71" s="76">
        <v>7</v>
      </c>
      <c r="J71" s="154" t="s">
        <v>190</v>
      </c>
      <c r="K71" s="76"/>
      <c r="L71" s="154">
        <v>16</v>
      </c>
      <c r="M71" s="76">
        <v>3</v>
      </c>
      <c r="N71" s="154">
        <v>24</v>
      </c>
      <c r="O71" s="76"/>
      <c r="P71" s="154">
        <v>2</v>
      </c>
      <c r="Q71" s="76">
        <v>11</v>
      </c>
      <c r="R71" s="151">
        <v>16</v>
      </c>
      <c r="S71" s="76">
        <v>3</v>
      </c>
      <c r="T71" s="151">
        <v>3</v>
      </c>
      <c r="U71" s="82">
        <v>16</v>
      </c>
      <c r="V71" s="106"/>
    </row>
    <row r="72" spans="1:22" ht="12.75" hidden="1">
      <c r="A72" s="56" t="s">
        <v>9</v>
      </c>
      <c r="B72" s="32" t="s">
        <v>61</v>
      </c>
      <c r="C72" s="65" t="s">
        <v>177</v>
      </c>
      <c r="D72" s="101">
        <f t="shared" si="7"/>
        <v>1</v>
      </c>
      <c r="E72" s="77">
        <f t="shared" si="8"/>
        <v>40</v>
      </c>
      <c r="F72" s="154">
        <v>3</v>
      </c>
      <c r="G72" s="76">
        <v>11</v>
      </c>
      <c r="H72" s="151">
        <v>10</v>
      </c>
      <c r="I72" s="76">
        <v>9</v>
      </c>
      <c r="J72" s="154">
        <v>21</v>
      </c>
      <c r="K72" s="76"/>
      <c r="L72" s="154" t="s">
        <v>186</v>
      </c>
      <c r="M72" s="76"/>
      <c r="N72" s="154">
        <v>21</v>
      </c>
      <c r="O72" s="76"/>
      <c r="P72" s="154">
        <v>5</v>
      </c>
      <c r="Q72" s="76">
        <v>7</v>
      </c>
      <c r="R72" s="151">
        <v>22</v>
      </c>
      <c r="S72" s="76"/>
      <c r="T72" s="151">
        <v>6</v>
      </c>
      <c r="U72" s="82">
        <v>13</v>
      </c>
      <c r="V72" s="106"/>
    </row>
    <row r="73" spans="1:22" ht="12.75" hidden="1">
      <c r="A73" s="56" t="s">
        <v>10</v>
      </c>
      <c r="B73" s="32" t="s">
        <v>111</v>
      </c>
      <c r="C73" s="65" t="s">
        <v>80</v>
      </c>
      <c r="D73" s="101">
        <f t="shared" si="7"/>
        <v>0</v>
      </c>
      <c r="E73" s="77">
        <f t="shared" si="8"/>
        <v>32</v>
      </c>
      <c r="F73" s="154">
        <v>4</v>
      </c>
      <c r="G73" s="76">
        <v>9</v>
      </c>
      <c r="H73" s="151" t="s">
        <v>72</v>
      </c>
      <c r="I73" s="76"/>
      <c r="J73" s="154">
        <v>25</v>
      </c>
      <c r="K73" s="76"/>
      <c r="L73" s="154">
        <v>17</v>
      </c>
      <c r="M73" s="76">
        <v>2</v>
      </c>
      <c r="N73" s="154">
        <v>27</v>
      </c>
      <c r="O73" s="76"/>
      <c r="P73" s="154">
        <v>4</v>
      </c>
      <c r="Q73" s="76">
        <v>7</v>
      </c>
      <c r="R73" s="151">
        <v>21</v>
      </c>
      <c r="S73" s="76"/>
      <c r="T73" s="151">
        <v>5</v>
      </c>
      <c r="U73" s="82">
        <v>14</v>
      </c>
      <c r="V73" s="106"/>
    </row>
    <row r="74" spans="1:22" ht="12.75" hidden="1">
      <c r="A74" s="56" t="s">
        <v>11</v>
      </c>
      <c r="B74" s="32" t="s">
        <v>60</v>
      </c>
      <c r="C74" s="63" t="s">
        <v>49</v>
      </c>
      <c r="D74" s="101">
        <f t="shared" si="7"/>
        <v>1</v>
      </c>
      <c r="E74" s="77">
        <f t="shared" si="8"/>
        <v>27</v>
      </c>
      <c r="F74" s="154">
        <v>1</v>
      </c>
      <c r="G74" s="76">
        <v>15</v>
      </c>
      <c r="H74" s="151">
        <v>7</v>
      </c>
      <c r="I74" s="76">
        <v>12</v>
      </c>
      <c r="J74" s="154">
        <v>24</v>
      </c>
      <c r="K74" s="76"/>
      <c r="L74" s="154" t="s">
        <v>186</v>
      </c>
      <c r="M74" s="76"/>
      <c r="N74" s="154" t="s">
        <v>72</v>
      </c>
      <c r="O74" s="76"/>
      <c r="P74" s="154" t="s">
        <v>72</v>
      </c>
      <c r="Q74" s="76"/>
      <c r="R74" s="151" t="s">
        <v>72</v>
      </c>
      <c r="S74" s="76"/>
      <c r="T74" s="151" t="s">
        <v>72</v>
      </c>
      <c r="U74" s="82"/>
      <c r="V74" s="106"/>
    </row>
    <row r="75" spans="1:22" ht="12.75" hidden="1">
      <c r="A75" s="56" t="s">
        <v>12</v>
      </c>
      <c r="B75" s="32" t="s">
        <v>62</v>
      </c>
      <c r="C75" s="65" t="s">
        <v>177</v>
      </c>
      <c r="D75" s="101">
        <f t="shared" si="7"/>
        <v>1</v>
      </c>
      <c r="E75" s="77">
        <f t="shared" si="8"/>
        <v>6</v>
      </c>
      <c r="F75" s="154">
        <v>7</v>
      </c>
      <c r="G75" s="76">
        <v>6</v>
      </c>
      <c r="H75" s="153" t="s">
        <v>72</v>
      </c>
      <c r="I75" s="78"/>
      <c r="J75" s="153" t="s">
        <v>72</v>
      </c>
      <c r="K75" s="78"/>
      <c r="L75" s="154" t="s">
        <v>186</v>
      </c>
      <c r="M75" s="78"/>
      <c r="N75" s="153" t="s">
        <v>72</v>
      </c>
      <c r="O75" s="78"/>
      <c r="P75" s="154" t="s">
        <v>72</v>
      </c>
      <c r="Q75" s="78"/>
      <c r="R75" s="153" t="s">
        <v>72</v>
      </c>
      <c r="S75" s="78"/>
      <c r="T75" s="153" t="s">
        <v>72</v>
      </c>
      <c r="U75" s="79"/>
      <c r="V75" s="106"/>
    </row>
    <row r="76" spans="1:22" ht="12.75" hidden="1">
      <c r="A76" s="56" t="s">
        <v>13</v>
      </c>
      <c r="B76" s="40" t="s">
        <v>142</v>
      </c>
      <c r="C76" s="65" t="s">
        <v>0</v>
      </c>
      <c r="D76" s="143">
        <f t="shared" si="7"/>
        <v>1</v>
      </c>
      <c r="E76" s="77">
        <f t="shared" si="8"/>
        <v>1</v>
      </c>
      <c r="F76" s="154" t="s">
        <v>72</v>
      </c>
      <c r="G76" s="76"/>
      <c r="H76" s="153" t="s">
        <v>72</v>
      </c>
      <c r="I76" s="76"/>
      <c r="J76" s="154">
        <v>18</v>
      </c>
      <c r="K76" s="76">
        <v>1</v>
      </c>
      <c r="L76" s="154" t="s">
        <v>186</v>
      </c>
      <c r="M76" s="76"/>
      <c r="N76" s="154" t="s">
        <v>72</v>
      </c>
      <c r="O76" s="76"/>
      <c r="P76" s="154" t="s">
        <v>72</v>
      </c>
      <c r="Q76" s="76"/>
      <c r="R76" s="151" t="s">
        <v>72</v>
      </c>
      <c r="S76" s="76"/>
      <c r="T76" s="154" t="s">
        <v>72</v>
      </c>
      <c r="U76" s="75"/>
      <c r="V76" s="106"/>
    </row>
    <row r="77" spans="1:22" ht="12.75" hidden="1">
      <c r="A77" s="56" t="s">
        <v>14</v>
      </c>
      <c r="B77" s="32" t="s">
        <v>145</v>
      </c>
      <c r="C77" s="64" t="s">
        <v>49</v>
      </c>
      <c r="D77" s="101">
        <f t="shared" si="7"/>
        <v>1</v>
      </c>
      <c r="E77" s="77">
        <f t="shared" si="8"/>
        <v>1</v>
      </c>
      <c r="F77" s="154" t="s">
        <v>72</v>
      </c>
      <c r="G77" s="76"/>
      <c r="H77" s="153" t="s">
        <v>72</v>
      </c>
      <c r="I77" s="76"/>
      <c r="J77" s="154">
        <v>29</v>
      </c>
      <c r="K77" s="76"/>
      <c r="L77" s="154" t="s">
        <v>186</v>
      </c>
      <c r="M77" s="76"/>
      <c r="N77" s="154">
        <v>20</v>
      </c>
      <c r="O77" s="76">
        <v>1</v>
      </c>
      <c r="P77" s="154" t="s">
        <v>72</v>
      </c>
      <c r="Q77" s="76"/>
      <c r="R77" s="154" t="s">
        <v>72</v>
      </c>
      <c r="S77" s="76"/>
      <c r="T77" s="154" t="s">
        <v>72</v>
      </c>
      <c r="U77" s="75"/>
      <c r="V77" s="106"/>
    </row>
    <row r="78" spans="1:22" ht="12.75" hidden="1">
      <c r="A78" s="56" t="s">
        <v>35</v>
      </c>
      <c r="B78" s="32" t="s">
        <v>143</v>
      </c>
      <c r="C78" s="65" t="s">
        <v>0</v>
      </c>
      <c r="D78" s="101">
        <f t="shared" si="7"/>
        <v>1</v>
      </c>
      <c r="E78" s="77">
        <f t="shared" si="8"/>
        <v>0</v>
      </c>
      <c r="F78" s="154" t="s">
        <v>72</v>
      </c>
      <c r="G78" s="76"/>
      <c r="H78" s="154" t="s">
        <v>72</v>
      </c>
      <c r="I78" s="76"/>
      <c r="J78" s="154">
        <v>23</v>
      </c>
      <c r="K78" s="76"/>
      <c r="L78" s="154" t="s">
        <v>186</v>
      </c>
      <c r="M78" s="76"/>
      <c r="N78" s="154" t="s">
        <v>72</v>
      </c>
      <c r="O78" s="76"/>
      <c r="P78" s="154" t="s">
        <v>72</v>
      </c>
      <c r="Q78" s="76"/>
      <c r="R78" s="154" t="s">
        <v>72</v>
      </c>
      <c r="S78" s="76"/>
      <c r="T78" s="154" t="s">
        <v>72</v>
      </c>
      <c r="U78" s="75"/>
      <c r="V78" s="106"/>
    </row>
    <row r="79" spans="1:22" ht="12.75" hidden="1">
      <c r="A79" s="56" t="s">
        <v>39</v>
      </c>
      <c r="B79" s="32" t="s">
        <v>144</v>
      </c>
      <c r="C79" s="63" t="s">
        <v>0</v>
      </c>
      <c r="D79" s="101">
        <f t="shared" si="7"/>
        <v>1</v>
      </c>
      <c r="E79" s="77">
        <f t="shared" si="8"/>
        <v>0</v>
      </c>
      <c r="F79" s="154" t="s">
        <v>72</v>
      </c>
      <c r="G79" s="76"/>
      <c r="H79" s="154" t="s">
        <v>72</v>
      </c>
      <c r="I79" s="76"/>
      <c r="J79" s="154">
        <v>28</v>
      </c>
      <c r="K79" s="76"/>
      <c r="L79" s="154" t="s">
        <v>186</v>
      </c>
      <c r="M79" s="76"/>
      <c r="N79" s="154" t="s">
        <v>72</v>
      </c>
      <c r="O79" s="76"/>
      <c r="P79" s="154" t="s">
        <v>72</v>
      </c>
      <c r="Q79" s="76"/>
      <c r="R79" s="151" t="s">
        <v>72</v>
      </c>
      <c r="S79" s="76"/>
      <c r="T79" s="154" t="s">
        <v>72</v>
      </c>
      <c r="U79" s="75"/>
      <c r="V79" s="106"/>
    </row>
    <row r="80" spans="1:22" ht="12.75" hidden="1">
      <c r="A80" s="56"/>
      <c r="B80" s="32"/>
      <c r="C80" s="35"/>
      <c r="D80" s="101">
        <f t="shared" si="7"/>
        <v>0</v>
      </c>
      <c r="E80" s="48">
        <f t="shared" si="8"/>
        <v>0</v>
      </c>
      <c r="F80" s="154"/>
      <c r="G80" s="176"/>
      <c r="H80" s="154"/>
      <c r="I80" s="176"/>
      <c r="J80" s="154"/>
      <c r="K80" s="176"/>
      <c r="L80" s="154"/>
      <c r="M80" s="176"/>
      <c r="N80" s="154"/>
      <c r="O80" s="176"/>
      <c r="P80" s="154"/>
      <c r="Q80" s="176"/>
      <c r="R80" s="151"/>
      <c r="S80" s="176"/>
      <c r="T80" s="151"/>
      <c r="U80" s="181"/>
      <c r="V80" s="106"/>
    </row>
    <row r="81" spans="1:22" ht="37.5" customHeight="1" hidden="1">
      <c r="A81" s="1"/>
      <c r="B81" s="204" t="s">
        <v>155</v>
      </c>
      <c r="C81" s="205"/>
      <c r="D81" s="142">
        <f t="shared" si="7"/>
        <v>0</v>
      </c>
      <c r="E81" s="121" t="s">
        <v>161</v>
      </c>
      <c r="F81" s="152" t="s">
        <v>4</v>
      </c>
      <c r="G81" s="122" t="s">
        <v>5</v>
      </c>
      <c r="H81" s="152" t="s">
        <v>4</v>
      </c>
      <c r="I81" s="122" t="s">
        <v>5</v>
      </c>
      <c r="J81" s="152" t="s">
        <v>4</v>
      </c>
      <c r="K81" s="122" t="s">
        <v>5</v>
      </c>
      <c r="L81" s="152" t="s">
        <v>4</v>
      </c>
      <c r="M81" s="122" t="s">
        <v>5</v>
      </c>
      <c r="N81" s="152" t="s">
        <v>4</v>
      </c>
      <c r="O81" s="122" t="s">
        <v>5</v>
      </c>
      <c r="P81" s="152" t="s">
        <v>4</v>
      </c>
      <c r="Q81" s="122" t="s">
        <v>5</v>
      </c>
      <c r="R81" s="152" t="s">
        <v>4</v>
      </c>
      <c r="S81" s="122" t="s">
        <v>5</v>
      </c>
      <c r="T81" s="152" t="s">
        <v>4</v>
      </c>
      <c r="U81" s="123" t="s">
        <v>5</v>
      </c>
      <c r="V81" s="107">
        <f>X81+Y81</f>
        <v>0</v>
      </c>
    </row>
    <row r="82" spans="1:22" ht="12.75" hidden="1">
      <c r="A82" s="56" t="s">
        <v>6</v>
      </c>
      <c r="B82" s="38" t="s">
        <v>89</v>
      </c>
      <c r="C82" s="64" t="s">
        <v>177</v>
      </c>
      <c r="D82" s="101">
        <f t="shared" si="7"/>
        <v>1</v>
      </c>
      <c r="E82" s="80">
        <f>SUM(G82+I82+K82+M82+O82+Q82+S82+U82)</f>
        <v>101</v>
      </c>
      <c r="F82" s="151" t="s">
        <v>183</v>
      </c>
      <c r="G82" s="81"/>
      <c r="H82" s="151">
        <v>4</v>
      </c>
      <c r="I82" s="81">
        <v>15</v>
      </c>
      <c r="J82" s="151">
        <v>6</v>
      </c>
      <c r="K82" s="81">
        <v>13</v>
      </c>
      <c r="L82" s="151">
        <v>3</v>
      </c>
      <c r="M82" s="81">
        <v>16</v>
      </c>
      <c r="N82" s="151">
        <v>1</v>
      </c>
      <c r="O82" s="81">
        <v>18</v>
      </c>
      <c r="P82" s="151">
        <v>1</v>
      </c>
      <c r="Q82" s="81">
        <v>11</v>
      </c>
      <c r="R82" s="151">
        <v>3</v>
      </c>
      <c r="S82" s="81">
        <v>16</v>
      </c>
      <c r="T82" s="151">
        <v>1</v>
      </c>
      <c r="U82" s="82">
        <v>12</v>
      </c>
      <c r="V82" s="108">
        <v>9</v>
      </c>
    </row>
    <row r="83" spans="1:22" ht="12.75" hidden="1">
      <c r="A83" s="56" t="s">
        <v>7</v>
      </c>
      <c r="B83" s="32" t="s">
        <v>88</v>
      </c>
      <c r="C83" s="65" t="s">
        <v>177</v>
      </c>
      <c r="D83" s="101">
        <f t="shared" si="7"/>
        <v>1</v>
      </c>
      <c r="E83" s="80">
        <f>SUM(G83+I83+K83+M83+O83+Q83+S83+U83)</f>
        <v>88</v>
      </c>
      <c r="F83" s="154">
        <v>1</v>
      </c>
      <c r="G83" s="76">
        <v>11</v>
      </c>
      <c r="H83" s="154">
        <v>5</v>
      </c>
      <c r="I83" s="76">
        <v>14</v>
      </c>
      <c r="J83" s="154">
        <v>8</v>
      </c>
      <c r="K83" s="76">
        <v>11</v>
      </c>
      <c r="L83" s="154">
        <v>5</v>
      </c>
      <c r="M83" s="76">
        <v>14</v>
      </c>
      <c r="N83" s="151">
        <v>2</v>
      </c>
      <c r="O83" s="76">
        <v>16</v>
      </c>
      <c r="P83" s="154" t="s">
        <v>183</v>
      </c>
      <c r="Q83" s="76"/>
      <c r="R83" s="151">
        <v>7</v>
      </c>
      <c r="S83" s="76">
        <v>12</v>
      </c>
      <c r="T83" s="154">
        <v>2</v>
      </c>
      <c r="U83" s="75">
        <v>10</v>
      </c>
      <c r="V83" s="106">
        <v>9</v>
      </c>
    </row>
    <row r="84" spans="1:22" ht="12.75" hidden="1">
      <c r="A84" s="56" t="s">
        <v>8</v>
      </c>
      <c r="B84" s="32" t="s">
        <v>50</v>
      </c>
      <c r="C84" s="65" t="s">
        <v>59</v>
      </c>
      <c r="D84" s="101">
        <f t="shared" si="7"/>
        <v>1</v>
      </c>
      <c r="E84" s="80">
        <f>SUM(G84+I84+K84+M84+O84+Q84+S84+U84)</f>
        <v>39</v>
      </c>
      <c r="F84" s="154">
        <v>3</v>
      </c>
      <c r="G84" s="76">
        <v>7</v>
      </c>
      <c r="H84" s="154" t="s">
        <v>186</v>
      </c>
      <c r="I84" s="76"/>
      <c r="J84" s="154">
        <v>14</v>
      </c>
      <c r="K84" s="76">
        <v>5</v>
      </c>
      <c r="L84" s="154">
        <v>11</v>
      </c>
      <c r="M84" s="76">
        <v>7</v>
      </c>
      <c r="N84" s="154" t="s">
        <v>72</v>
      </c>
      <c r="O84" s="76"/>
      <c r="P84" s="154">
        <v>3</v>
      </c>
      <c r="Q84" s="76">
        <v>7</v>
      </c>
      <c r="R84" s="151">
        <v>14</v>
      </c>
      <c r="S84" s="76">
        <v>5</v>
      </c>
      <c r="T84" s="154">
        <v>3</v>
      </c>
      <c r="U84" s="75">
        <v>8</v>
      </c>
      <c r="V84" s="106"/>
    </row>
    <row r="85" spans="1:22" ht="12.75" hidden="1">
      <c r="A85" s="56"/>
      <c r="B85" s="45"/>
      <c r="C85" s="41"/>
      <c r="D85" s="141">
        <f t="shared" si="7"/>
        <v>0</v>
      </c>
      <c r="E85" s="50">
        <f>SUM(G85+I85+K85+M85+O85+Q85+S85+U85)</f>
        <v>0</v>
      </c>
      <c r="F85" s="155"/>
      <c r="G85" s="167"/>
      <c r="H85" s="155"/>
      <c r="I85" s="167"/>
      <c r="J85" s="155"/>
      <c r="K85" s="167"/>
      <c r="L85" s="155"/>
      <c r="M85" s="167"/>
      <c r="N85" s="155"/>
      <c r="O85" s="167"/>
      <c r="P85" s="155"/>
      <c r="Q85" s="167"/>
      <c r="R85" s="155"/>
      <c r="S85" s="167"/>
      <c r="T85" s="155"/>
      <c r="U85" s="169"/>
      <c r="V85" s="115"/>
    </row>
    <row r="86" spans="1:22" ht="36.75" customHeight="1" hidden="1">
      <c r="A86" s="28"/>
      <c r="B86" s="212" t="s">
        <v>156</v>
      </c>
      <c r="C86" s="213"/>
      <c r="D86" s="145">
        <f t="shared" si="7"/>
        <v>0</v>
      </c>
      <c r="E86" s="192"/>
      <c r="F86" s="160"/>
      <c r="G86" s="191"/>
      <c r="H86" s="160"/>
      <c r="I86" s="191"/>
      <c r="J86" s="160"/>
      <c r="K86" s="191"/>
      <c r="L86" s="160"/>
      <c r="M86" s="191"/>
      <c r="N86" s="160"/>
      <c r="O86" s="191"/>
      <c r="P86" s="160"/>
      <c r="Q86" s="191"/>
      <c r="R86" s="160"/>
      <c r="S86" s="191"/>
      <c r="T86" s="160"/>
      <c r="U86" s="190"/>
      <c r="V86" s="110"/>
    </row>
    <row r="87" spans="1:22" ht="12.75" hidden="1">
      <c r="A87" s="56" t="s">
        <v>6</v>
      </c>
      <c r="B87" s="38" t="s">
        <v>66</v>
      </c>
      <c r="C87" s="64" t="s">
        <v>49</v>
      </c>
      <c r="D87" s="101">
        <f t="shared" si="7"/>
        <v>1</v>
      </c>
      <c r="E87" s="80">
        <f>SUM(G87+I87+K87+M87+O87+Q87+S87+U87)</f>
        <v>130</v>
      </c>
      <c r="F87" s="151" t="s">
        <v>186</v>
      </c>
      <c r="G87" s="81"/>
      <c r="H87" s="151">
        <v>1</v>
      </c>
      <c r="I87" s="81">
        <v>20</v>
      </c>
      <c r="J87" s="151">
        <v>2</v>
      </c>
      <c r="K87" s="81">
        <v>18</v>
      </c>
      <c r="L87" s="151">
        <v>1</v>
      </c>
      <c r="M87" s="81">
        <v>20</v>
      </c>
      <c r="N87" s="151">
        <v>1</v>
      </c>
      <c r="O87" s="81">
        <v>20</v>
      </c>
      <c r="P87" s="151">
        <v>1</v>
      </c>
      <c r="Q87" s="81">
        <v>14</v>
      </c>
      <c r="R87" s="151">
        <v>2</v>
      </c>
      <c r="S87" s="81">
        <v>18</v>
      </c>
      <c r="T87" s="151">
        <v>1</v>
      </c>
      <c r="U87" s="82">
        <v>20</v>
      </c>
      <c r="V87" s="108"/>
    </row>
    <row r="88" spans="1:22" ht="12.75" hidden="1">
      <c r="A88" s="56" t="s">
        <v>7</v>
      </c>
      <c r="B88" s="32" t="s">
        <v>63</v>
      </c>
      <c r="C88" s="65" t="s">
        <v>59</v>
      </c>
      <c r="D88" s="101">
        <f t="shared" si="7"/>
        <v>1</v>
      </c>
      <c r="E88" s="77">
        <f aca="true" t="shared" si="9" ref="E88:E97">SUM(G88+I88+K88+M88+O88+Q88+S88+U88)</f>
        <v>97</v>
      </c>
      <c r="F88" s="154">
        <v>1</v>
      </c>
      <c r="G88" s="76">
        <v>14</v>
      </c>
      <c r="H88" s="151">
        <v>6</v>
      </c>
      <c r="I88" s="76">
        <v>13</v>
      </c>
      <c r="J88" s="151" t="s">
        <v>186</v>
      </c>
      <c r="K88" s="76"/>
      <c r="L88" s="154">
        <v>6</v>
      </c>
      <c r="M88" s="76">
        <v>13</v>
      </c>
      <c r="N88" s="151">
        <v>5</v>
      </c>
      <c r="O88" s="76">
        <v>14</v>
      </c>
      <c r="P88" s="154">
        <v>3</v>
      </c>
      <c r="Q88" s="76">
        <v>10</v>
      </c>
      <c r="R88" s="151">
        <v>4</v>
      </c>
      <c r="S88" s="76">
        <v>15</v>
      </c>
      <c r="T88" s="154">
        <v>2</v>
      </c>
      <c r="U88" s="75">
        <v>18</v>
      </c>
      <c r="V88" s="106"/>
    </row>
    <row r="89" spans="1:22" ht="12.75" hidden="1">
      <c r="A89" s="56" t="s">
        <v>8</v>
      </c>
      <c r="B89" s="32" t="s">
        <v>65</v>
      </c>
      <c r="C89" s="65" t="s">
        <v>49</v>
      </c>
      <c r="D89" s="101">
        <f t="shared" si="7"/>
        <v>1</v>
      </c>
      <c r="E89" s="77">
        <f t="shared" si="9"/>
        <v>81</v>
      </c>
      <c r="F89" s="154">
        <v>2</v>
      </c>
      <c r="G89" s="76">
        <v>12</v>
      </c>
      <c r="H89" s="154">
        <v>7</v>
      </c>
      <c r="I89" s="76">
        <v>12</v>
      </c>
      <c r="J89" s="154" t="s">
        <v>193</v>
      </c>
      <c r="K89" s="76"/>
      <c r="L89" s="154">
        <v>12</v>
      </c>
      <c r="M89" s="76">
        <v>7</v>
      </c>
      <c r="N89" s="154">
        <v>8</v>
      </c>
      <c r="O89" s="76">
        <v>11</v>
      </c>
      <c r="P89" s="154">
        <v>2</v>
      </c>
      <c r="Q89" s="76">
        <v>12</v>
      </c>
      <c r="R89" s="151">
        <v>7</v>
      </c>
      <c r="S89" s="76">
        <v>12</v>
      </c>
      <c r="T89" s="154">
        <v>4</v>
      </c>
      <c r="U89" s="75">
        <v>15</v>
      </c>
      <c r="V89" s="106"/>
    </row>
    <row r="90" spans="1:22" ht="12.75" hidden="1">
      <c r="A90" s="56" t="s">
        <v>9</v>
      </c>
      <c r="B90" s="32" t="s">
        <v>119</v>
      </c>
      <c r="C90" s="65" t="s">
        <v>15</v>
      </c>
      <c r="D90" s="101">
        <f t="shared" si="7"/>
        <v>1</v>
      </c>
      <c r="E90" s="77">
        <f t="shared" si="9"/>
        <v>43</v>
      </c>
      <c r="F90" s="154" t="s">
        <v>72</v>
      </c>
      <c r="G90" s="76"/>
      <c r="H90" s="151">
        <v>9</v>
      </c>
      <c r="I90" s="76">
        <v>10</v>
      </c>
      <c r="J90" s="154" t="s">
        <v>186</v>
      </c>
      <c r="K90" s="76"/>
      <c r="L90" s="154">
        <v>10</v>
      </c>
      <c r="M90" s="76">
        <v>9</v>
      </c>
      <c r="N90" s="154" t="s">
        <v>72</v>
      </c>
      <c r="O90" s="76"/>
      <c r="P90" s="154">
        <v>4</v>
      </c>
      <c r="Q90" s="76">
        <v>8</v>
      </c>
      <c r="R90" s="151" t="s">
        <v>72</v>
      </c>
      <c r="S90" s="76"/>
      <c r="T90" s="151">
        <v>3</v>
      </c>
      <c r="U90" s="82">
        <v>16</v>
      </c>
      <c r="V90" s="106"/>
    </row>
    <row r="91" spans="1:22" ht="12.75" hidden="1">
      <c r="A91" s="56" t="s">
        <v>10</v>
      </c>
      <c r="B91" s="32" t="s">
        <v>67</v>
      </c>
      <c r="C91" s="65" t="s">
        <v>59</v>
      </c>
      <c r="D91" s="101">
        <f t="shared" si="7"/>
        <v>1</v>
      </c>
      <c r="E91" s="77">
        <f t="shared" si="9"/>
        <v>30</v>
      </c>
      <c r="F91" s="154">
        <v>5</v>
      </c>
      <c r="G91" s="76">
        <v>7</v>
      </c>
      <c r="H91" s="151">
        <v>14</v>
      </c>
      <c r="I91" s="78">
        <v>5</v>
      </c>
      <c r="J91" s="153" t="s">
        <v>194</v>
      </c>
      <c r="K91" s="78"/>
      <c r="L91" s="153">
        <v>18</v>
      </c>
      <c r="M91" s="78">
        <v>1</v>
      </c>
      <c r="N91" s="153">
        <v>22</v>
      </c>
      <c r="O91" s="78"/>
      <c r="P91" s="154">
        <v>5</v>
      </c>
      <c r="Q91" s="78">
        <v>7</v>
      </c>
      <c r="R91" s="153">
        <v>22</v>
      </c>
      <c r="S91" s="78"/>
      <c r="T91" s="153">
        <v>9</v>
      </c>
      <c r="U91" s="79">
        <v>10</v>
      </c>
      <c r="V91" s="111"/>
    </row>
    <row r="92" spans="1:22" ht="12.75" hidden="1">
      <c r="A92" s="56" t="s">
        <v>11</v>
      </c>
      <c r="B92" s="32" t="s">
        <v>64</v>
      </c>
      <c r="C92" s="65" t="s">
        <v>59</v>
      </c>
      <c r="D92" s="101">
        <f t="shared" si="7"/>
        <v>1</v>
      </c>
      <c r="E92" s="77">
        <f t="shared" si="9"/>
        <v>30</v>
      </c>
      <c r="F92" s="154">
        <v>4</v>
      </c>
      <c r="G92" s="76">
        <v>8</v>
      </c>
      <c r="H92" s="151">
        <v>13</v>
      </c>
      <c r="I92" s="76">
        <v>6</v>
      </c>
      <c r="J92" s="154">
        <v>17</v>
      </c>
      <c r="K92" s="76">
        <v>2</v>
      </c>
      <c r="L92" s="154" t="s">
        <v>186</v>
      </c>
      <c r="M92" s="76"/>
      <c r="N92" s="154">
        <v>17</v>
      </c>
      <c r="O92" s="76">
        <v>2</v>
      </c>
      <c r="P92" s="154" t="s">
        <v>72</v>
      </c>
      <c r="Q92" s="76"/>
      <c r="R92" s="151" t="s">
        <v>72</v>
      </c>
      <c r="S92" s="76"/>
      <c r="T92" s="154">
        <v>7</v>
      </c>
      <c r="U92" s="75">
        <v>12</v>
      </c>
      <c r="V92" s="106"/>
    </row>
    <row r="93" spans="1:22" ht="12.75" hidden="1">
      <c r="A93" s="56" t="s">
        <v>12</v>
      </c>
      <c r="B93" s="32" t="s">
        <v>113</v>
      </c>
      <c r="C93" s="65" t="s">
        <v>59</v>
      </c>
      <c r="D93" s="101">
        <f t="shared" si="7"/>
        <v>1</v>
      </c>
      <c r="E93" s="77">
        <f t="shared" si="9"/>
        <v>28</v>
      </c>
      <c r="F93" s="154">
        <v>3</v>
      </c>
      <c r="G93" s="76">
        <v>10</v>
      </c>
      <c r="H93" s="151">
        <v>11</v>
      </c>
      <c r="I93" s="76">
        <v>8</v>
      </c>
      <c r="J93" s="154">
        <v>22</v>
      </c>
      <c r="K93" s="76"/>
      <c r="L93" s="154">
        <v>15</v>
      </c>
      <c r="M93" s="76">
        <v>4</v>
      </c>
      <c r="N93" s="154" t="s">
        <v>186</v>
      </c>
      <c r="O93" s="76"/>
      <c r="P93" s="154">
        <v>6</v>
      </c>
      <c r="Q93" s="76">
        <v>6</v>
      </c>
      <c r="R93" s="153">
        <v>23</v>
      </c>
      <c r="S93" s="76"/>
      <c r="T93" s="154" t="s">
        <v>72</v>
      </c>
      <c r="U93" s="75"/>
      <c r="V93" s="111"/>
    </row>
    <row r="94" spans="1:22" ht="12.75" hidden="1">
      <c r="A94" s="56" t="s">
        <v>13</v>
      </c>
      <c r="B94" s="31" t="s">
        <v>114</v>
      </c>
      <c r="C94" s="65" t="s">
        <v>177</v>
      </c>
      <c r="D94" s="101">
        <f t="shared" si="7"/>
        <v>1</v>
      </c>
      <c r="E94" s="77">
        <f t="shared" si="9"/>
        <v>14</v>
      </c>
      <c r="F94" s="154">
        <v>6</v>
      </c>
      <c r="G94" s="76">
        <v>6</v>
      </c>
      <c r="H94" s="151">
        <v>12</v>
      </c>
      <c r="I94" s="76">
        <v>7</v>
      </c>
      <c r="J94" s="154">
        <v>19</v>
      </c>
      <c r="K94" s="76">
        <v>1</v>
      </c>
      <c r="L94" s="154" t="s">
        <v>186</v>
      </c>
      <c r="M94" s="76"/>
      <c r="N94" s="154" t="s">
        <v>72</v>
      </c>
      <c r="O94" s="76"/>
      <c r="P94" s="154" t="s">
        <v>72</v>
      </c>
      <c r="Q94" s="76"/>
      <c r="R94" s="153" t="s">
        <v>72</v>
      </c>
      <c r="S94" s="76"/>
      <c r="T94" s="154" t="s">
        <v>72</v>
      </c>
      <c r="U94" s="75"/>
      <c r="V94" s="106"/>
    </row>
    <row r="95" spans="1:22" ht="12.75" hidden="1">
      <c r="A95" s="56" t="s">
        <v>14</v>
      </c>
      <c r="B95" s="31" t="s">
        <v>174</v>
      </c>
      <c r="C95" s="65" t="s">
        <v>16</v>
      </c>
      <c r="D95" s="101">
        <f t="shared" si="7"/>
        <v>1</v>
      </c>
      <c r="E95" s="77">
        <f t="shared" si="9"/>
        <v>9</v>
      </c>
      <c r="F95" s="154" t="s">
        <v>72</v>
      </c>
      <c r="G95" s="76"/>
      <c r="H95" s="151" t="s">
        <v>72</v>
      </c>
      <c r="I95" s="76"/>
      <c r="J95" s="154" t="s">
        <v>72</v>
      </c>
      <c r="K95" s="76"/>
      <c r="L95" s="154" t="s">
        <v>186</v>
      </c>
      <c r="M95" s="76"/>
      <c r="N95" s="154">
        <v>10</v>
      </c>
      <c r="O95" s="76">
        <v>9</v>
      </c>
      <c r="P95" s="154" t="s">
        <v>72</v>
      </c>
      <c r="Q95" s="76"/>
      <c r="R95" s="153" t="s">
        <v>72</v>
      </c>
      <c r="S95" s="76"/>
      <c r="T95" s="154" t="s">
        <v>72</v>
      </c>
      <c r="U95" s="75"/>
      <c r="V95" s="106"/>
    </row>
    <row r="96" spans="1:22" ht="12.75" hidden="1">
      <c r="A96" s="56" t="s">
        <v>35</v>
      </c>
      <c r="B96" s="31" t="s">
        <v>146</v>
      </c>
      <c r="C96" s="65" t="s">
        <v>0</v>
      </c>
      <c r="D96" s="101">
        <f t="shared" si="7"/>
        <v>1</v>
      </c>
      <c r="E96" s="77">
        <f t="shared" si="9"/>
        <v>1</v>
      </c>
      <c r="F96" s="154" t="s">
        <v>72</v>
      </c>
      <c r="G96" s="76"/>
      <c r="H96" s="151" t="s">
        <v>72</v>
      </c>
      <c r="I96" s="76"/>
      <c r="J96" s="154">
        <v>18</v>
      </c>
      <c r="K96" s="76">
        <v>1</v>
      </c>
      <c r="L96" s="154" t="s">
        <v>186</v>
      </c>
      <c r="M96" s="76"/>
      <c r="N96" s="154" t="s">
        <v>72</v>
      </c>
      <c r="O96" s="76"/>
      <c r="P96" s="154" t="s">
        <v>72</v>
      </c>
      <c r="Q96" s="76"/>
      <c r="R96" s="153" t="s">
        <v>72</v>
      </c>
      <c r="S96" s="76"/>
      <c r="T96" s="151" t="s">
        <v>72</v>
      </c>
      <c r="U96" s="82"/>
      <c r="V96" s="106"/>
    </row>
    <row r="97" spans="1:22" ht="12.75" hidden="1">
      <c r="A97" s="56"/>
      <c r="B97" s="31"/>
      <c r="C97" s="39"/>
      <c r="D97" s="101">
        <f t="shared" si="7"/>
        <v>0</v>
      </c>
      <c r="E97" s="48">
        <f t="shared" si="9"/>
        <v>0</v>
      </c>
      <c r="F97" s="154"/>
      <c r="G97" s="176"/>
      <c r="H97" s="151"/>
      <c r="I97" s="171"/>
      <c r="J97" s="153"/>
      <c r="K97" s="171"/>
      <c r="L97" s="153"/>
      <c r="M97" s="171"/>
      <c r="N97" s="153"/>
      <c r="O97" s="171"/>
      <c r="P97" s="153"/>
      <c r="Q97" s="171"/>
      <c r="R97" s="153"/>
      <c r="S97" s="171"/>
      <c r="T97" s="153"/>
      <c r="U97" s="172"/>
      <c r="V97" s="106"/>
    </row>
    <row r="98" spans="1:22" ht="37.5" customHeight="1" hidden="1">
      <c r="A98" s="1"/>
      <c r="B98" s="204" t="s">
        <v>157</v>
      </c>
      <c r="C98" s="205"/>
      <c r="D98" s="142">
        <f t="shared" si="7"/>
        <v>0</v>
      </c>
      <c r="E98" s="121" t="s">
        <v>161</v>
      </c>
      <c r="F98" s="152" t="s">
        <v>4</v>
      </c>
      <c r="G98" s="122" t="s">
        <v>5</v>
      </c>
      <c r="H98" s="152" t="s">
        <v>4</v>
      </c>
      <c r="I98" s="122" t="s">
        <v>5</v>
      </c>
      <c r="J98" s="152" t="s">
        <v>4</v>
      </c>
      <c r="K98" s="122" t="s">
        <v>5</v>
      </c>
      <c r="L98" s="152" t="s">
        <v>4</v>
      </c>
      <c r="M98" s="122" t="s">
        <v>5</v>
      </c>
      <c r="N98" s="152" t="s">
        <v>4</v>
      </c>
      <c r="O98" s="122" t="s">
        <v>5</v>
      </c>
      <c r="P98" s="152" t="s">
        <v>4</v>
      </c>
      <c r="Q98" s="122" t="s">
        <v>5</v>
      </c>
      <c r="R98" s="152" t="s">
        <v>4</v>
      </c>
      <c r="S98" s="122" t="s">
        <v>5</v>
      </c>
      <c r="T98" s="152" t="s">
        <v>4</v>
      </c>
      <c r="U98" s="123" t="s">
        <v>5</v>
      </c>
      <c r="V98" s="107">
        <f>X98+Y98</f>
        <v>0</v>
      </c>
    </row>
    <row r="99" spans="1:22" ht="12.75" hidden="1">
      <c r="A99" s="56" t="s">
        <v>6</v>
      </c>
      <c r="B99" s="126" t="s">
        <v>68</v>
      </c>
      <c r="C99" s="64" t="s">
        <v>15</v>
      </c>
      <c r="D99" s="101">
        <f t="shared" si="7"/>
        <v>1</v>
      </c>
      <c r="E99" s="80">
        <f>SUM(G99+I99+K99+M99+O99+Q99+S99+U99)</f>
        <v>37</v>
      </c>
      <c r="F99" s="151">
        <v>1</v>
      </c>
      <c r="G99" s="81">
        <v>11</v>
      </c>
      <c r="H99" s="151">
        <v>9</v>
      </c>
      <c r="I99" s="81">
        <v>8</v>
      </c>
      <c r="J99" s="157" t="s">
        <v>186</v>
      </c>
      <c r="K99" s="81"/>
      <c r="L99" s="151" t="s">
        <v>72</v>
      </c>
      <c r="M99" s="125"/>
      <c r="N99" s="151" t="s">
        <v>72</v>
      </c>
      <c r="O99" s="81"/>
      <c r="P99" s="151">
        <v>3</v>
      </c>
      <c r="Q99" s="81">
        <v>7</v>
      </c>
      <c r="R99" s="151" t="s">
        <v>72</v>
      </c>
      <c r="S99" s="81"/>
      <c r="T99" s="151">
        <v>1</v>
      </c>
      <c r="U99" s="82">
        <v>11</v>
      </c>
      <c r="V99" s="108"/>
    </row>
    <row r="100" spans="1:22" ht="12.75" hidden="1">
      <c r="A100" s="56" t="s">
        <v>7</v>
      </c>
      <c r="B100" s="42" t="s">
        <v>115</v>
      </c>
      <c r="C100" s="65" t="s">
        <v>177</v>
      </c>
      <c r="D100" s="101">
        <f t="shared" si="7"/>
        <v>1</v>
      </c>
      <c r="E100" s="80">
        <f>SUM(G100+I100+K100+M100+O100+Q100+S100+U100)</f>
        <v>18</v>
      </c>
      <c r="F100" s="154">
        <v>2</v>
      </c>
      <c r="G100" s="76">
        <v>9</v>
      </c>
      <c r="H100" s="154" t="s">
        <v>72</v>
      </c>
      <c r="I100" s="76"/>
      <c r="J100" s="154" t="s">
        <v>186</v>
      </c>
      <c r="K100" s="76"/>
      <c r="L100" s="154" t="s">
        <v>72</v>
      </c>
      <c r="M100" s="84"/>
      <c r="N100" s="154" t="s">
        <v>72</v>
      </c>
      <c r="O100" s="76"/>
      <c r="P100" s="154" t="s">
        <v>72</v>
      </c>
      <c r="Q100" s="76"/>
      <c r="R100" s="154" t="s">
        <v>72</v>
      </c>
      <c r="S100" s="76"/>
      <c r="T100" s="154">
        <v>2</v>
      </c>
      <c r="U100" s="75">
        <v>9</v>
      </c>
      <c r="V100" s="106"/>
    </row>
    <row r="101" spans="1:22" ht="12.75" hidden="1">
      <c r="A101" s="56" t="s">
        <v>8</v>
      </c>
      <c r="B101" s="42" t="s">
        <v>181</v>
      </c>
      <c r="C101" s="65" t="s">
        <v>177</v>
      </c>
      <c r="D101" s="101">
        <f aca="true" t="shared" si="10" ref="D101:D125">COUNTIF(F101:U101,"*)")</f>
        <v>1</v>
      </c>
      <c r="E101" s="80">
        <f>SUM(G101+I101+K101+M101+O101+Q101+S101+U101)</f>
        <v>14</v>
      </c>
      <c r="F101" s="154">
        <v>3</v>
      </c>
      <c r="G101" s="76">
        <v>7</v>
      </c>
      <c r="H101" s="154" t="s">
        <v>72</v>
      </c>
      <c r="I101" s="76"/>
      <c r="J101" s="154" t="s">
        <v>186</v>
      </c>
      <c r="K101" s="76"/>
      <c r="L101" s="154" t="s">
        <v>72</v>
      </c>
      <c r="M101" s="84"/>
      <c r="N101" s="154" t="s">
        <v>72</v>
      </c>
      <c r="O101" s="76"/>
      <c r="P101" s="154" t="s">
        <v>72</v>
      </c>
      <c r="Q101" s="76"/>
      <c r="R101" s="154" t="s">
        <v>72</v>
      </c>
      <c r="S101" s="76"/>
      <c r="T101" s="154">
        <v>3</v>
      </c>
      <c r="U101" s="75">
        <v>7</v>
      </c>
      <c r="V101" s="106"/>
    </row>
    <row r="102" spans="1:22" ht="12.75" hidden="1">
      <c r="A102" s="56"/>
      <c r="B102" s="130"/>
      <c r="C102" s="41"/>
      <c r="D102" s="145">
        <f t="shared" si="10"/>
        <v>0</v>
      </c>
      <c r="E102" s="131">
        <f>SUM(G102+I102+K102+M102+O102+Q102+S102+U102)</f>
        <v>0</v>
      </c>
      <c r="F102" s="155"/>
      <c r="G102" s="167"/>
      <c r="H102" s="155"/>
      <c r="I102" s="167"/>
      <c r="J102" s="155"/>
      <c r="K102" s="167"/>
      <c r="L102" s="155"/>
      <c r="M102" s="185"/>
      <c r="N102" s="155"/>
      <c r="O102" s="167"/>
      <c r="P102" s="155"/>
      <c r="Q102" s="167"/>
      <c r="R102" s="155"/>
      <c r="S102" s="167"/>
      <c r="T102" s="155"/>
      <c r="U102" s="169"/>
      <c r="V102" s="115"/>
    </row>
    <row r="103" spans="1:22" ht="36.75" customHeight="1" hidden="1">
      <c r="A103" s="28"/>
      <c r="B103" s="206" t="s">
        <v>158</v>
      </c>
      <c r="C103" s="207"/>
      <c r="D103" s="145">
        <f t="shared" si="10"/>
        <v>0</v>
      </c>
      <c r="E103" s="127" t="s">
        <v>161</v>
      </c>
      <c r="F103" s="158" t="s">
        <v>4</v>
      </c>
      <c r="G103" s="128" t="s">
        <v>5</v>
      </c>
      <c r="H103" s="158" t="s">
        <v>4</v>
      </c>
      <c r="I103" s="128" t="s">
        <v>5</v>
      </c>
      <c r="J103" s="158" t="s">
        <v>4</v>
      </c>
      <c r="K103" s="128" t="s">
        <v>5</v>
      </c>
      <c r="L103" s="158" t="s">
        <v>4</v>
      </c>
      <c r="M103" s="128" t="s">
        <v>5</v>
      </c>
      <c r="N103" s="158" t="s">
        <v>4</v>
      </c>
      <c r="O103" s="128" t="s">
        <v>5</v>
      </c>
      <c r="P103" s="158" t="s">
        <v>4</v>
      </c>
      <c r="Q103" s="128" t="s">
        <v>5</v>
      </c>
      <c r="R103" s="158" t="s">
        <v>4</v>
      </c>
      <c r="S103" s="128" t="s">
        <v>5</v>
      </c>
      <c r="T103" s="158" t="s">
        <v>4</v>
      </c>
      <c r="U103" s="129" t="s">
        <v>5</v>
      </c>
      <c r="V103" s="110"/>
    </row>
    <row r="104" spans="1:22" ht="12.75" hidden="1">
      <c r="A104" s="56" t="s">
        <v>6</v>
      </c>
      <c r="B104" s="126" t="s">
        <v>91</v>
      </c>
      <c r="C104" s="64" t="s">
        <v>59</v>
      </c>
      <c r="D104" s="101">
        <f t="shared" si="10"/>
        <v>1</v>
      </c>
      <c r="E104" s="80">
        <f>SUM(G104+I104+K104+M104+O104+Q104+S104+U104)</f>
        <v>90</v>
      </c>
      <c r="F104" s="151">
        <v>1</v>
      </c>
      <c r="G104" s="94">
        <v>14</v>
      </c>
      <c r="H104" s="151">
        <v>7</v>
      </c>
      <c r="I104" s="81">
        <v>12</v>
      </c>
      <c r="J104" s="151">
        <v>10</v>
      </c>
      <c r="K104" s="81">
        <v>9</v>
      </c>
      <c r="L104" s="151" t="s">
        <v>195</v>
      </c>
      <c r="M104" s="125">
        <v>4</v>
      </c>
      <c r="N104" s="151">
        <v>5</v>
      </c>
      <c r="O104" s="81">
        <v>14</v>
      </c>
      <c r="P104" s="151">
        <v>1</v>
      </c>
      <c r="Q104" s="81">
        <v>14</v>
      </c>
      <c r="R104" s="151">
        <v>14</v>
      </c>
      <c r="S104" s="81">
        <v>5</v>
      </c>
      <c r="T104" s="151">
        <v>2</v>
      </c>
      <c r="U104" s="82">
        <v>18</v>
      </c>
      <c r="V104" s="108">
        <v>4</v>
      </c>
    </row>
    <row r="105" spans="1:22" ht="12.75" hidden="1">
      <c r="A105" s="56" t="s">
        <v>7</v>
      </c>
      <c r="B105" s="42" t="s">
        <v>69</v>
      </c>
      <c r="C105" s="65" t="s">
        <v>59</v>
      </c>
      <c r="D105" s="101">
        <f t="shared" si="10"/>
        <v>1</v>
      </c>
      <c r="E105" s="77">
        <f aca="true" t="shared" si="11" ref="E105:E113">SUM(G105+I105+K105+M105+O105+Q105+S105+U105)</f>
        <v>70</v>
      </c>
      <c r="F105" s="154">
        <v>2</v>
      </c>
      <c r="G105" s="92">
        <v>12</v>
      </c>
      <c r="H105" s="154">
        <v>8</v>
      </c>
      <c r="I105" s="76">
        <v>11</v>
      </c>
      <c r="J105" s="154" t="s">
        <v>187</v>
      </c>
      <c r="K105" s="76"/>
      <c r="L105" s="154">
        <v>13</v>
      </c>
      <c r="M105" s="84">
        <v>6</v>
      </c>
      <c r="N105" s="151">
        <v>7</v>
      </c>
      <c r="O105" s="76">
        <v>12</v>
      </c>
      <c r="P105" s="154">
        <v>4</v>
      </c>
      <c r="Q105" s="76">
        <v>8</v>
      </c>
      <c r="R105" s="154">
        <v>13</v>
      </c>
      <c r="S105" s="76">
        <v>6</v>
      </c>
      <c r="T105" s="154">
        <v>4</v>
      </c>
      <c r="U105" s="75">
        <v>15</v>
      </c>
      <c r="V105" s="106">
        <v>6</v>
      </c>
    </row>
    <row r="106" spans="1:22" ht="12.75" hidden="1">
      <c r="A106" s="56" t="s">
        <v>8</v>
      </c>
      <c r="B106" s="42" t="s">
        <v>116</v>
      </c>
      <c r="C106" s="65" t="s">
        <v>59</v>
      </c>
      <c r="D106" s="101">
        <f t="shared" si="10"/>
        <v>1</v>
      </c>
      <c r="E106" s="77">
        <f t="shared" si="11"/>
        <v>66</v>
      </c>
      <c r="F106" s="154">
        <v>4</v>
      </c>
      <c r="G106" s="78">
        <v>8</v>
      </c>
      <c r="H106" s="154">
        <v>9</v>
      </c>
      <c r="I106" s="76">
        <v>10</v>
      </c>
      <c r="J106" s="154">
        <v>12</v>
      </c>
      <c r="K106" s="76">
        <v>7</v>
      </c>
      <c r="L106" s="154">
        <v>12</v>
      </c>
      <c r="M106" s="84">
        <v>7</v>
      </c>
      <c r="N106" s="154" t="s">
        <v>186</v>
      </c>
      <c r="O106" s="76"/>
      <c r="P106" s="154">
        <v>3</v>
      </c>
      <c r="Q106" s="76">
        <v>10</v>
      </c>
      <c r="R106" s="154">
        <v>11</v>
      </c>
      <c r="S106" s="76">
        <v>8</v>
      </c>
      <c r="T106" s="154">
        <v>3</v>
      </c>
      <c r="U106" s="75">
        <v>16</v>
      </c>
      <c r="V106" s="106"/>
    </row>
    <row r="107" spans="1:22" ht="12.75" hidden="1">
      <c r="A107" s="56" t="s">
        <v>9</v>
      </c>
      <c r="B107" s="42" t="s">
        <v>175</v>
      </c>
      <c r="C107" s="65" t="s">
        <v>177</v>
      </c>
      <c r="D107" s="101">
        <f t="shared" si="10"/>
        <v>1</v>
      </c>
      <c r="E107" s="77">
        <f t="shared" si="11"/>
        <v>42</v>
      </c>
      <c r="F107" s="154" t="s">
        <v>72</v>
      </c>
      <c r="G107" s="78"/>
      <c r="H107" s="154" t="s">
        <v>72</v>
      </c>
      <c r="I107" s="78"/>
      <c r="J107" s="154" t="s">
        <v>186</v>
      </c>
      <c r="K107" s="78"/>
      <c r="L107" s="154" t="s">
        <v>72</v>
      </c>
      <c r="M107" s="78"/>
      <c r="N107" s="154">
        <v>3</v>
      </c>
      <c r="O107" s="78">
        <v>16</v>
      </c>
      <c r="P107" s="154">
        <v>2</v>
      </c>
      <c r="Q107" s="78">
        <v>12</v>
      </c>
      <c r="R107" s="153" t="s">
        <v>72</v>
      </c>
      <c r="S107" s="78"/>
      <c r="T107" s="150">
        <v>5</v>
      </c>
      <c r="U107" s="92">
        <v>14</v>
      </c>
      <c r="V107" s="106"/>
    </row>
    <row r="108" spans="1:22" ht="12.75" hidden="1">
      <c r="A108" s="56" t="s">
        <v>10</v>
      </c>
      <c r="B108" s="42" t="s">
        <v>90</v>
      </c>
      <c r="C108" s="65" t="s">
        <v>177</v>
      </c>
      <c r="D108" s="101">
        <f t="shared" si="10"/>
        <v>1</v>
      </c>
      <c r="E108" s="77">
        <f t="shared" si="11"/>
        <v>38</v>
      </c>
      <c r="F108" s="154">
        <v>5</v>
      </c>
      <c r="G108" s="78">
        <v>7</v>
      </c>
      <c r="H108" s="154">
        <v>11</v>
      </c>
      <c r="I108" s="78">
        <v>8</v>
      </c>
      <c r="J108" s="154">
        <v>11</v>
      </c>
      <c r="K108" s="78">
        <v>8</v>
      </c>
      <c r="L108" s="154" t="s">
        <v>186</v>
      </c>
      <c r="M108" s="85"/>
      <c r="N108" s="151">
        <v>4</v>
      </c>
      <c r="O108" s="78">
        <v>15</v>
      </c>
      <c r="P108" s="154" t="s">
        <v>72</v>
      </c>
      <c r="Q108" s="78"/>
      <c r="R108" s="153" t="s">
        <v>72</v>
      </c>
      <c r="S108" s="78"/>
      <c r="T108" s="153" t="s">
        <v>72</v>
      </c>
      <c r="U108" s="79"/>
      <c r="V108" s="106"/>
    </row>
    <row r="109" spans="1:22" ht="12.75" hidden="1">
      <c r="A109" s="56" t="s">
        <v>11</v>
      </c>
      <c r="B109" s="42" t="s">
        <v>70</v>
      </c>
      <c r="C109" s="65" t="s">
        <v>177</v>
      </c>
      <c r="D109" s="101">
        <f t="shared" si="10"/>
        <v>1</v>
      </c>
      <c r="E109" s="77">
        <f t="shared" si="11"/>
        <v>38</v>
      </c>
      <c r="F109" s="154">
        <v>3</v>
      </c>
      <c r="G109" s="78">
        <v>10</v>
      </c>
      <c r="H109" s="154">
        <v>12</v>
      </c>
      <c r="I109" s="76">
        <v>7</v>
      </c>
      <c r="J109" s="154">
        <v>15</v>
      </c>
      <c r="K109" s="76">
        <v>4</v>
      </c>
      <c r="L109" s="154" t="s">
        <v>186</v>
      </c>
      <c r="M109" s="84"/>
      <c r="N109" s="154">
        <v>18</v>
      </c>
      <c r="O109" s="76">
        <v>1</v>
      </c>
      <c r="P109" s="154" t="s">
        <v>72</v>
      </c>
      <c r="Q109" s="76"/>
      <c r="R109" s="154">
        <v>15</v>
      </c>
      <c r="S109" s="76">
        <v>4</v>
      </c>
      <c r="T109" s="154">
        <v>7</v>
      </c>
      <c r="U109" s="75">
        <v>12</v>
      </c>
      <c r="V109" s="106"/>
    </row>
    <row r="110" spans="1:22" ht="12.75" hidden="1">
      <c r="A110" s="56" t="s">
        <v>12</v>
      </c>
      <c r="B110" s="42" t="s">
        <v>117</v>
      </c>
      <c r="C110" s="65" t="s">
        <v>59</v>
      </c>
      <c r="D110" s="101">
        <f t="shared" si="10"/>
        <v>1</v>
      </c>
      <c r="E110" s="77">
        <f t="shared" si="11"/>
        <v>37</v>
      </c>
      <c r="F110" s="154" t="s">
        <v>72</v>
      </c>
      <c r="G110" s="78"/>
      <c r="H110" s="154">
        <v>13</v>
      </c>
      <c r="I110" s="78">
        <v>6</v>
      </c>
      <c r="J110" s="154">
        <v>14</v>
      </c>
      <c r="K110" s="78">
        <v>5</v>
      </c>
      <c r="L110" s="154" t="s">
        <v>186</v>
      </c>
      <c r="M110" s="85"/>
      <c r="N110" s="151">
        <v>6</v>
      </c>
      <c r="O110" s="78">
        <v>13</v>
      </c>
      <c r="P110" s="154" t="s">
        <v>72</v>
      </c>
      <c r="Q110" s="78"/>
      <c r="R110" s="153" t="s">
        <v>72</v>
      </c>
      <c r="S110" s="78"/>
      <c r="T110" s="153">
        <v>6</v>
      </c>
      <c r="U110" s="79">
        <v>13</v>
      </c>
      <c r="V110" s="106"/>
    </row>
    <row r="111" spans="1:22" ht="12.75" hidden="1">
      <c r="A111" s="56" t="s">
        <v>13</v>
      </c>
      <c r="B111" s="42" t="s">
        <v>71</v>
      </c>
      <c r="C111" s="63" t="s">
        <v>15</v>
      </c>
      <c r="D111" s="101">
        <f t="shared" si="10"/>
        <v>1</v>
      </c>
      <c r="E111" s="77">
        <f t="shared" si="11"/>
        <v>28</v>
      </c>
      <c r="F111" s="154">
        <v>6</v>
      </c>
      <c r="G111" s="78">
        <v>6</v>
      </c>
      <c r="H111" s="154">
        <v>14</v>
      </c>
      <c r="I111" s="78">
        <v>5</v>
      </c>
      <c r="J111" s="154" t="s">
        <v>72</v>
      </c>
      <c r="K111" s="78"/>
      <c r="L111" s="154" t="s">
        <v>186</v>
      </c>
      <c r="M111" s="85"/>
      <c r="N111" s="153" t="s">
        <v>72</v>
      </c>
      <c r="O111" s="78"/>
      <c r="P111" s="153">
        <v>6</v>
      </c>
      <c r="Q111" s="78">
        <v>6</v>
      </c>
      <c r="R111" s="153" t="s">
        <v>72</v>
      </c>
      <c r="S111" s="78"/>
      <c r="T111" s="153">
        <v>8</v>
      </c>
      <c r="U111" s="79">
        <v>11</v>
      </c>
      <c r="V111" s="106"/>
    </row>
    <row r="112" spans="1:22" ht="12.75" hidden="1">
      <c r="A112" s="56" t="s">
        <v>14</v>
      </c>
      <c r="B112" s="32" t="s">
        <v>118</v>
      </c>
      <c r="C112" s="63" t="s">
        <v>15</v>
      </c>
      <c r="D112" s="101">
        <f t="shared" si="10"/>
        <v>1</v>
      </c>
      <c r="E112" s="77">
        <f t="shared" si="11"/>
        <v>17</v>
      </c>
      <c r="F112" s="154" t="s">
        <v>72</v>
      </c>
      <c r="G112" s="78"/>
      <c r="H112" s="154">
        <v>15</v>
      </c>
      <c r="I112" s="78">
        <v>4</v>
      </c>
      <c r="J112" s="154" t="s">
        <v>186</v>
      </c>
      <c r="K112" s="78"/>
      <c r="L112" s="154">
        <v>16</v>
      </c>
      <c r="M112" s="85">
        <v>3</v>
      </c>
      <c r="N112" s="154" t="s">
        <v>72</v>
      </c>
      <c r="O112" s="78"/>
      <c r="P112" s="153">
        <v>5</v>
      </c>
      <c r="Q112" s="78">
        <v>7</v>
      </c>
      <c r="R112" s="153">
        <v>16</v>
      </c>
      <c r="S112" s="78">
        <v>3</v>
      </c>
      <c r="T112" s="153" t="s">
        <v>72</v>
      </c>
      <c r="U112" s="79"/>
      <c r="V112" s="106"/>
    </row>
    <row r="113" spans="1:22" ht="12.75" hidden="1">
      <c r="A113" s="56"/>
      <c r="B113" s="43"/>
      <c r="C113" s="44"/>
      <c r="D113" s="143">
        <f t="shared" si="10"/>
        <v>0</v>
      </c>
      <c r="E113" s="48">
        <f t="shared" si="11"/>
        <v>0</v>
      </c>
      <c r="F113" s="154"/>
      <c r="G113" s="171"/>
      <c r="H113" s="154"/>
      <c r="I113" s="171"/>
      <c r="J113" s="153"/>
      <c r="K113" s="171"/>
      <c r="L113" s="153"/>
      <c r="M113" s="186"/>
      <c r="N113" s="153"/>
      <c r="O113" s="171"/>
      <c r="P113" s="153"/>
      <c r="Q113" s="171"/>
      <c r="R113" s="153"/>
      <c r="S113" s="171"/>
      <c r="T113" s="153"/>
      <c r="U113" s="172"/>
      <c r="V113" s="106"/>
    </row>
    <row r="114" spans="1:22" ht="37.5" customHeight="1" hidden="1">
      <c r="A114" s="1"/>
      <c r="B114" s="204" t="s">
        <v>159</v>
      </c>
      <c r="C114" s="205"/>
      <c r="D114" s="142">
        <f t="shared" si="10"/>
        <v>0</v>
      </c>
      <c r="E114" s="121" t="s">
        <v>161</v>
      </c>
      <c r="F114" s="156" t="s">
        <v>4</v>
      </c>
      <c r="G114" s="60" t="s">
        <v>5</v>
      </c>
      <c r="H114" s="156" t="s">
        <v>4</v>
      </c>
      <c r="I114" s="60" t="s">
        <v>5</v>
      </c>
      <c r="J114" s="156" t="s">
        <v>4</v>
      </c>
      <c r="K114" s="60" t="s">
        <v>5</v>
      </c>
      <c r="L114" s="156" t="s">
        <v>4</v>
      </c>
      <c r="M114" s="60" t="s">
        <v>5</v>
      </c>
      <c r="N114" s="156" t="s">
        <v>4</v>
      </c>
      <c r="O114" s="60" t="s">
        <v>5</v>
      </c>
      <c r="P114" s="156" t="s">
        <v>4</v>
      </c>
      <c r="Q114" s="60" t="s">
        <v>5</v>
      </c>
      <c r="R114" s="156" t="s">
        <v>4</v>
      </c>
      <c r="S114" s="60" t="s">
        <v>5</v>
      </c>
      <c r="T114" s="156" t="s">
        <v>4</v>
      </c>
      <c r="U114" s="61" t="s">
        <v>5</v>
      </c>
      <c r="V114" s="107">
        <f>X114+Y114</f>
        <v>0</v>
      </c>
    </row>
    <row r="115" spans="1:22" ht="12.75" hidden="1">
      <c r="A115" s="56" t="s">
        <v>6</v>
      </c>
      <c r="B115" s="46" t="s">
        <v>120</v>
      </c>
      <c r="C115" s="65" t="s">
        <v>59</v>
      </c>
      <c r="D115" s="102">
        <f t="shared" si="10"/>
        <v>1</v>
      </c>
      <c r="E115" s="80">
        <f>SUM(G115+I115+K115+M115+O115+Q115+S115)</f>
        <v>38</v>
      </c>
      <c r="F115" s="157" t="s">
        <v>72</v>
      </c>
      <c r="G115" s="70"/>
      <c r="H115" s="157" t="s">
        <v>186</v>
      </c>
      <c r="I115" s="70"/>
      <c r="J115" s="157">
        <v>3</v>
      </c>
      <c r="K115" s="70">
        <v>7</v>
      </c>
      <c r="L115" s="157" t="s">
        <v>72</v>
      </c>
      <c r="M115" s="70"/>
      <c r="N115" s="157">
        <v>3</v>
      </c>
      <c r="O115" s="70">
        <v>16</v>
      </c>
      <c r="P115" s="157">
        <v>2</v>
      </c>
      <c r="Q115" s="70">
        <v>8</v>
      </c>
      <c r="R115" s="157">
        <v>5</v>
      </c>
      <c r="S115" s="70">
        <v>7</v>
      </c>
      <c r="T115" s="157">
        <v>1</v>
      </c>
      <c r="U115" s="72">
        <v>10</v>
      </c>
      <c r="V115" s="105"/>
    </row>
    <row r="116" spans="1:22" ht="12.75" hidden="1">
      <c r="A116" s="56" t="s">
        <v>7</v>
      </c>
      <c r="B116" s="32" t="s">
        <v>182</v>
      </c>
      <c r="C116" s="63" t="s">
        <v>55</v>
      </c>
      <c r="D116" s="101">
        <f t="shared" si="10"/>
        <v>1</v>
      </c>
      <c r="E116" s="80">
        <f>SUM(G116+I116+K116+M116+O116+Q116+S116)</f>
        <v>0</v>
      </c>
      <c r="F116" s="154" t="s">
        <v>72</v>
      </c>
      <c r="G116" s="76"/>
      <c r="H116" s="151" t="s">
        <v>186</v>
      </c>
      <c r="I116" s="76"/>
      <c r="J116" s="154" t="s">
        <v>72</v>
      </c>
      <c r="K116" s="76"/>
      <c r="L116" s="154" t="s">
        <v>72</v>
      </c>
      <c r="M116" s="76"/>
      <c r="N116" s="154" t="s">
        <v>72</v>
      </c>
      <c r="O116" s="76"/>
      <c r="P116" s="154" t="s">
        <v>72</v>
      </c>
      <c r="Q116" s="76"/>
      <c r="R116" s="154" t="s">
        <v>72</v>
      </c>
      <c r="S116" s="76"/>
      <c r="T116" s="154">
        <v>2</v>
      </c>
      <c r="U116" s="75">
        <v>8</v>
      </c>
      <c r="V116" s="106"/>
    </row>
    <row r="117" spans="1:22" ht="12.75" hidden="1">
      <c r="A117" s="56"/>
      <c r="B117" s="130"/>
      <c r="C117" s="41"/>
      <c r="D117" s="145">
        <f t="shared" si="10"/>
        <v>0</v>
      </c>
      <c r="E117" s="131">
        <f>SUM(G117+I117+K117+M117+O117+Q117+S117)</f>
        <v>0</v>
      </c>
      <c r="F117" s="155"/>
      <c r="G117" s="167"/>
      <c r="H117" s="155"/>
      <c r="I117" s="167"/>
      <c r="J117" s="155"/>
      <c r="K117" s="167"/>
      <c r="L117" s="155"/>
      <c r="M117" s="167"/>
      <c r="N117" s="155"/>
      <c r="O117" s="167"/>
      <c r="P117" s="155"/>
      <c r="Q117" s="167"/>
      <c r="R117" s="155"/>
      <c r="S117" s="167"/>
      <c r="T117" s="155"/>
      <c r="U117" s="169"/>
      <c r="V117" s="115"/>
    </row>
    <row r="118" spans="1:22" ht="36.75" customHeight="1" hidden="1">
      <c r="A118" s="28"/>
      <c r="B118" s="206" t="s">
        <v>160</v>
      </c>
      <c r="C118" s="207"/>
      <c r="D118" s="145">
        <f t="shared" si="10"/>
        <v>0</v>
      </c>
      <c r="E118" s="127" t="s">
        <v>161</v>
      </c>
      <c r="F118" s="158" t="s">
        <v>4</v>
      </c>
      <c r="G118" s="128" t="s">
        <v>5</v>
      </c>
      <c r="H118" s="158" t="s">
        <v>4</v>
      </c>
      <c r="I118" s="128" t="s">
        <v>5</v>
      </c>
      <c r="J118" s="158" t="s">
        <v>4</v>
      </c>
      <c r="K118" s="128" t="s">
        <v>5</v>
      </c>
      <c r="L118" s="158" t="s">
        <v>4</v>
      </c>
      <c r="M118" s="128" t="s">
        <v>5</v>
      </c>
      <c r="N118" s="158" t="s">
        <v>4</v>
      </c>
      <c r="O118" s="128" t="s">
        <v>5</v>
      </c>
      <c r="P118" s="158" t="s">
        <v>4</v>
      </c>
      <c r="Q118" s="128" t="s">
        <v>5</v>
      </c>
      <c r="R118" s="158" t="s">
        <v>4</v>
      </c>
      <c r="S118" s="128" t="s">
        <v>5</v>
      </c>
      <c r="T118" s="158" t="s">
        <v>4</v>
      </c>
      <c r="U118" s="129" t="s">
        <v>5</v>
      </c>
      <c r="V118" s="110">
        <f>X118+Y118</f>
        <v>0</v>
      </c>
    </row>
    <row r="119" spans="1:22" ht="12.75" hidden="1">
      <c r="A119" s="56" t="s">
        <v>6</v>
      </c>
      <c r="B119" s="38" t="s">
        <v>121</v>
      </c>
      <c r="C119" s="64" t="s">
        <v>59</v>
      </c>
      <c r="D119" s="101">
        <f t="shared" si="10"/>
        <v>1</v>
      </c>
      <c r="E119" s="80">
        <f>SUM(G119+I119+K119+M119+O119+Q119+S119+U119)</f>
        <v>92</v>
      </c>
      <c r="F119" s="151" t="s">
        <v>72</v>
      </c>
      <c r="G119" s="94"/>
      <c r="H119" s="151" t="s">
        <v>186</v>
      </c>
      <c r="I119" s="94"/>
      <c r="J119" s="151">
        <v>1</v>
      </c>
      <c r="K119" s="81">
        <v>13</v>
      </c>
      <c r="L119" s="151">
        <v>2</v>
      </c>
      <c r="M119" s="81">
        <v>18</v>
      </c>
      <c r="N119" s="151">
        <v>1</v>
      </c>
      <c r="O119" s="81">
        <v>20</v>
      </c>
      <c r="P119" s="151">
        <v>1</v>
      </c>
      <c r="Q119" s="81">
        <v>10</v>
      </c>
      <c r="R119" s="151">
        <v>1</v>
      </c>
      <c r="S119" s="81">
        <v>20</v>
      </c>
      <c r="T119" s="151">
        <v>1</v>
      </c>
      <c r="U119" s="82">
        <v>11</v>
      </c>
      <c r="V119" s="108"/>
    </row>
    <row r="120" spans="1:22" ht="12.75" hidden="1">
      <c r="A120" s="56" t="s">
        <v>7</v>
      </c>
      <c r="B120" s="47" t="s">
        <v>122</v>
      </c>
      <c r="C120" s="65" t="s">
        <v>177</v>
      </c>
      <c r="D120" s="101">
        <f t="shared" si="10"/>
        <v>1</v>
      </c>
      <c r="E120" s="77">
        <f aca="true" t="shared" si="12" ref="E120:E125">SUM(G120+I120+K120+M120+O120+Q120+S120+U120)</f>
        <v>50</v>
      </c>
      <c r="F120" s="154" t="s">
        <v>72</v>
      </c>
      <c r="G120" s="73"/>
      <c r="H120" s="154" t="s">
        <v>186</v>
      </c>
      <c r="I120" s="73"/>
      <c r="J120" s="154">
        <v>2</v>
      </c>
      <c r="K120" s="76">
        <v>11</v>
      </c>
      <c r="L120" s="154">
        <v>12</v>
      </c>
      <c r="M120" s="76">
        <v>7</v>
      </c>
      <c r="N120" s="154">
        <v>9</v>
      </c>
      <c r="O120" s="76">
        <v>10</v>
      </c>
      <c r="P120" s="154">
        <v>2</v>
      </c>
      <c r="Q120" s="76">
        <v>8</v>
      </c>
      <c r="R120" s="154">
        <v>5</v>
      </c>
      <c r="S120" s="76">
        <v>14</v>
      </c>
      <c r="T120" s="154" t="s">
        <v>72</v>
      </c>
      <c r="U120" s="75"/>
      <c r="V120" s="106"/>
    </row>
    <row r="121" spans="1:22" ht="12.75" hidden="1">
      <c r="A121" s="56" t="s">
        <v>8</v>
      </c>
      <c r="B121" s="32" t="s">
        <v>123</v>
      </c>
      <c r="C121" s="63" t="s">
        <v>59</v>
      </c>
      <c r="D121" s="101">
        <f t="shared" si="10"/>
        <v>1</v>
      </c>
      <c r="E121" s="77">
        <f t="shared" si="12"/>
        <v>33</v>
      </c>
      <c r="F121" s="154" t="s">
        <v>72</v>
      </c>
      <c r="G121" s="73"/>
      <c r="H121" s="154" t="s">
        <v>186</v>
      </c>
      <c r="I121" s="73"/>
      <c r="J121" s="154">
        <v>3</v>
      </c>
      <c r="K121" s="76">
        <v>9</v>
      </c>
      <c r="L121" s="154" t="s">
        <v>72</v>
      </c>
      <c r="M121" s="76"/>
      <c r="N121" s="154">
        <v>12</v>
      </c>
      <c r="O121" s="76">
        <v>7</v>
      </c>
      <c r="P121" s="154" t="s">
        <v>72</v>
      </c>
      <c r="Q121" s="76"/>
      <c r="R121" s="154">
        <v>11</v>
      </c>
      <c r="S121" s="76">
        <v>8</v>
      </c>
      <c r="T121" s="154">
        <v>2</v>
      </c>
      <c r="U121" s="75">
        <v>9</v>
      </c>
      <c r="V121" s="106"/>
    </row>
    <row r="122" spans="1:22" ht="12.75" hidden="1">
      <c r="A122" s="56" t="s">
        <v>51</v>
      </c>
      <c r="B122" s="32" t="s">
        <v>176</v>
      </c>
      <c r="C122" s="65" t="s">
        <v>59</v>
      </c>
      <c r="D122" s="101">
        <f t="shared" si="10"/>
        <v>1</v>
      </c>
      <c r="E122" s="77">
        <f t="shared" si="12"/>
        <v>21</v>
      </c>
      <c r="F122" s="154" t="s">
        <v>72</v>
      </c>
      <c r="G122" s="73"/>
      <c r="H122" s="154" t="s">
        <v>186</v>
      </c>
      <c r="I122" s="75"/>
      <c r="J122" s="154" t="s">
        <v>72</v>
      </c>
      <c r="K122" s="76"/>
      <c r="L122" s="154" t="s">
        <v>72</v>
      </c>
      <c r="M122" s="76"/>
      <c r="N122" s="154">
        <v>5</v>
      </c>
      <c r="O122" s="76">
        <v>14</v>
      </c>
      <c r="P122" s="154" t="s">
        <v>72</v>
      </c>
      <c r="Q122" s="76"/>
      <c r="R122" s="154" t="s">
        <v>72</v>
      </c>
      <c r="S122" s="76"/>
      <c r="T122" s="154">
        <v>3</v>
      </c>
      <c r="U122" s="75">
        <v>7</v>
      </c>
      <c r="V122" s="106"/>
    </row>
    <row r="123" spans="1:22" ht="12.75" hidden="1">
      <c r="A123" s="56" t="s">
        <v>10</v>
      </c>
      <c r="B123" s="31" t="s">
        <v>73</v>
      </c>
      <c r="C123" s="63" t="s">
        <v>49</v>
      </c>
      <c r="D123" s="101">
        <f t="shared" si="10"/>
        <v>1</v>
      </c>
      <c r="E123" s="77">
        <f t="shared" si="12"/>
        <v>9</v>
      </c>
      <c r="F123" s="154" t="s">
        <v>72</v>
      </c>
      <c r="G123" s="73"/>
      <c r="H123" s="154">
        <v>4</v>
      </c>
      <c r="I123" s="75">
        <v>9</v>
      </c>
      <c r="J123" s="154" t="s">
        <v>186</v>
      </c>
      <c r="K123" s="76"/>
      <c r="L123" s="154" t="s">
        <v>72</v>
      </c>
      <c r="M123" s="78"/>
      <c r="N123" s="153" t="s">
        <v>72</v>
      </c>
      <c r="O123" s="78"/>
      <c r="P123" s="154" t="s">
        <v>72</v>
      </c>
      <c r="Q123" s="78"/>
      <c r="R123" s="153" t="s">
        <v>72</v>
      </c>
      <c r="S123" s="78"/>
      <c r="T123" s="153" t="s">
        <v>72</v>
      </c>
      <c r="U123" s="79"/>
      <c r="V123" s="106"/>
    </row>
    <row r="124" spans="1:22" ht="12.75" hidden="1">
      <c r="A124" s="56" t="s">
        <v>11</v>
      </c>
      <c r="B124" s="31" t="s">
        <v>124</v>
      </c>
      <c r="C124" s="63" t="s">
        <v>125</v>
      </c>
      <c r="D124" s="101">
        <f t="shared" si="10"/>
        <v>1</v>
      </c>
      <c r="E124" s="77">
        <f t="shared" si="12"/>
        <v>7</v>
      </c>
      <c r="F124" s="154" t="s">
        <v>72</v>
      </c>
      <c r="G124" s="73"/>
      <c r="H124" s="154" t="s">
        <v>186</v>
      </c>
      <c r="I124" s="75"/>
      <c r="J124" s="154">
        <v>4</v>
      </c>
      <c r="K124" s="76">
        <v>7</v>
      </c>
      <c r="L124" s="154" t="s">
        <v>72</v>
      </c>
      <c r="M124" s="78"/>
      <c r="N124" s="153" t="s">
        <v>72</v>
      </c>
      <c r="O124" s="78"/>
      <c r="P124" s="154" t="s">
        <v>72</v>
      </c>
      <c r="Q124" s="78"/>
      <c r="R124" s="153" t="s">
        <v>72</v>
      </c>
      <c r="S124" s="78"/>
      <c r="T124" s="153" t="s">
        <v>72</v>
      </c>
      <c r="U124" s="79"/>
      <c r="V124" s="106"/>
    </row>
    <row r="125" spans="1:22" ht="12.75" hidden="1">
      <c r="A125" s="56"/>
      <c r="B125" s="31"/>
      <c r="C125" s="35"/>
      <c r="D125" s="141">
        <f t="shared" si="10"/>
        <v>0</v>
      </c>
      <c r="E125" s="50">
        <f t="shared" si="12"/>
        <v>0</v>
      </c>
      <c r="F125" s="154"/>
      <c r="G125" s="178"/>
      <c r="H125" s="154"/>
      <c r="I125" s="187"/>
      <c r="J125" s="154"/>
      <c r="K125" s="176"/>
      <c r="L125" s="154"/>
      <c r="M125" s="171"/>
      <c r="N125" s="153"/>
      <c r="O125" s="171"/>
      <c r="P125" s="154"/>
      <c r="Q125" s="171"/>
      <c r="R125" s="153"/>
      <c r="S125" s="171"/>
      <c r="T125" s="155"/>
      <c r="U125" s="172"/>
      <c r="V125" s="115"/>
    </row>
    <row r="126" spans="1:22" ht="12.75" hidden="1">
      <c r="A126" s="1"/>
      <c r="B126" s="208" t="s">
        <v>34</v>
      </c>
      <c r="C126" s="209"/>
      <c r="D126" s="146"/>
      <c r="E126" s="132">
        <f>SUM(G126+I126+K126+M126+O126+Q126+S126+U126)</f>
        <v>3213</v>
      </c>
      <c r="F126" s="133"/>
      <c r="G126" s="133">
        <f>SUM(G9:G125)</f>
        <v>453</v>
      </c>
      <c r="H126" s="133"/>
      <c r="I126" s="133">
        <f>SUM(I9:I125)</f>
        <v>345</v>
      </c>
      <c r="J126" s="133"/>
      <c r="K126" s="133">
        <f>SUM(K9:K125)</f>
        <v>296</v>
      </c>
      <c r="L126" s="133"/>
      <c r="M126" s="133">
        <f>SUM(M9:M125)</f>
        <v>344</v>
      </c>
      <c r="N126" s="133"/>
      <c r="O126" s="133">
        <f>SUM(O9:O125)</f>
        <v>413</v>
      </c>
      <c r="P126" s="133"/>
      <c r="Q126" s="133">
        <f>SUM(Q9:Q125)</f>
        <v>404</v>
      </c>
      <c r="R126" s="133"/>
      <c r="S126" s="133">
        <f>SUM(S9:S125)</f>
        <v>341</v>
      </c>
      <c r="T126" s="133"/>
      <c r="U126" s="133">
        <f>SUM(U9:U125)</f>
        <v>617</v>
      </c>
      <c r="V126" s="134"/>
    </row>
    <row r="127" spans="1:22" ht="33.75" customHeight="1">
      <c r="A127" s="1"/>
      <c r="B127" s="204" t="s">
        <v>17</v>
      </c>
      <c r="C127" s="205"/>
      <c r="D127" s="146"/>
      <c r="E127" s="139"/>
      <c r="F127" s="164"/>
      <c r="G127" s="164"/>
      <c r="H127" s="164"/>
      <c r="I127" s="164"/>
      <c r="J127" s="164"/>
      <c r="K127" s="164"/>
      <c r="L127" s="164"/>
      <c r="M127" s="164"/>
      <c r="N127" s="164"/>
      <c r="O127" s="164"/>
      <c r="P127" s="164"/>
      <c r="Q127" s="164"/>
      <c r="R127" s="164"/>
      <c r="S127" s="164"/>
      <c r="T127" s="164"/>
      <c r="U127" s="164"/>
      <c r="V127" s="107"/>
    </row>
    <row r="128" spans="1:24" ht="12.75">
      <c r="A128" s="135"/>
      <c r="B128" s="136" t="s">
        <v>6</v>
      </c>
      <c r="C128" s="124" t="s">
        <v>59</v>
      </c>
      <c r="D128" s="104"/>
      <c r="E128" s="94">
        <f>SUM(G128+I128+K128+M128+O128+Q128+S128+U128+V128)</f>
        <v>1311</v>
      </c>
      <c r="F128" s="137"/>
      <c r="G128" s="137">
        <f aca="true" t="shared" si="13" ref="G128:G137">SUMIF($C$9:$U$125,C128,$G$9:$G$125)</f>
        <v>188</v>
      </c>
      <c r="H128" s="137"/>
      <c r="I128" s="137">
        <f aca="true" t="shared" si="14" ref="I128:I134">SUMIF($C$9:$U$125,C128,$I$9:$I$125)</f>
        <v>115</v>
      </c>
      <c r="J128" s="137"/>
      <c r="K128" s="137">
        <f aca="true" t="shared" si="15" ref="K128:K138">SUMIF($C$9:$U$125,C128,$K$9:$K$125)</f>
        <v>85</v>
      </c>
      <c r="L128" s="137"/>
      <c r="M128" s="137">
        <f aca="true" t="shared" si="16" ref="M128:M138">SUMIF($C$9:$U$125,C128,$M$9:$M$125)</f>
        <v>124</v>
      </c>
      <c r="N128" s="137"/>
      <c r="O128" s="137">
        <f aca="true" t="shared" si="17" ref="O128:O138">SUMIF($C$9:$U$125,C128,$O$9:$O$125)</f>
        <v>185</v>
      </c>
      <c r="P128" s="137"/>
      <c r="Q128" s="137">
        <f aca="true" t="shared" si="18" ref="Q128:Q138">SUMIF($C$9:$U$125,C128,$Q$9:$Q$125)</f>
        <v>148</v>
      </c>
      <c r="R128" s="137"/>
      <c r="S128" s="137">
        <f aca="true" t="shared" si="19" ref="S128:S138">SUMIF($C$9:$C$125,C128,$S$9:$S$125)</f>
        <v>149</v>
      </c>
      <c r="T128" s="137"/>
      <c r="U128" s="137">
        <f aca="true" t="shared" si="20" ref="U128:U138">SUMIF($C$9:$C$125,C128,$U$9:$U$125)</f>
        <v>294</v>
      </c>
      <c r="V128" s="138">
        <v>23</v>
      </c>
      <c r="X128" s="20">
        <f>E128/$E$139</f>
        <v>0.4011627906976744</v>
      </c>
    </row>
    <row r="129" spans="1:24" ht="12.75">
      <c r="A129" s="3"/>
      <c r="B129" s="93" t="s">
        <v>7</v>
      </c>
      <c r="C129" s="65" t="s">
        <v>177</v>
      </c>
      <c r="D129" s="104"/>
      <c r="E129" s="94">
        <f aca="true" t="shared" si="21" ref="E129:E138">SUM(G129+I129+K129+M129+O129+Q129+S129+U129+V129)</f>
        <v>609</v>
      </c>
      <c r="F129" s="95"/>
      <c r="G129" s="95">
        <f t="shared" si="13"/>
        <v>100</v>
      </c>
      <c r="H129" s="95"/>
      <c r="I129" s="95">
        <f t="shared" si="14"/>
        <v>70</v>
      </c>
      <c r="J129" s="95"/>
      <c r="K129" s="95">
        <f t="shared" si="15"/>
        <v>66</v>
      </c>
      <c r="L129" s="95"/>
      <c r="M129" s="95">
        <f t="shared" si="16"/>
        <v>45</v>
      </c>
      <c r="N129" s="95"/>
      <c r="O129" s="95">
        <f t="shared" si="17"/>
        <v>76</v>
      </c>
      <c r="P129" s="95"/>
      <c r="Q129" s="95">
        <f t="shared" si="18"/>
        <v>61</v>
      </c>
      <c r="R129" s="95"/>
      <c r="S129" s="95">
        <f t="shared" si="19"/>
        <v>66</v>
      </c>
      <c r="T129" s="95"/>
      <c r="U129" s="95">
        <f t="shared" si="20"/>
        <v>105</v>
      </c>
      <c r="V129" s="112">
        <v>20</v>
      </c>
      <c r="X129" s="20">
        <f aca="true" t="shared" si="22" ref="X129:X138">E129/$E$139</f>
        <v>0.18635250917992657</v>
      </c>
    </row>
    <row r="130" spans="1:24" ht="12.75">
      <c r="A130" s="3"/>
      <c r="B130" s="93" t="s">
        <v>8</v>
      </c>
      <c r="C130" s="65" t="s">
        <v>49</v>
      </c>
      <c r="D130" s="103"/>
      <c r="E130" s="94">
        <f t="shared" si="21"/>
        <v>505</v>
      </c>
      <c r="F130" s="95"/>
      <c r="G130" s="95">
        <f t="shared" si="13"/>
        <v>63</v>
      </c>
      <c r="H130" s="95"/>
      <c r="I130" s="95">
        <f t="shared" si="14"/>
        <v>86</v>
      </c>
      <c r="J130" s="95"/>
      <c r="K130" s="95">
        <f t="shared" si="15"/>
        <v>52</v>
      </c>
      <c r="L130" s="95"/>
      <c r="M130" s="95">
        <f t="shared" si="16"/>
        <v>67</v>
      </c>
      <c r="N130" s="95"/>
      <c r="O130" s="95">
        <f t="shared" si="17"/>
        <v>68</v>
      </c>
      <c r="P130" s="95"/>
      <c r="Q130" s="95">
        <f t="shared" si="18"/>
        <v>66</v>
      </c>
      <c r="R130" s="95"/>
      <c r="S130" s="95">
        <f t="shared" si="19"/>
        <v>61</v>
      </c>
      <c r="T130" s="95"/>
      <c r="U130" s="95">
        <f t="shared" si="20"/>
        <v>42</v>
      </c>
      <c r="V130" s="112"/>
      <c r="X130" s="20">
        <f t="shared" si="22"/>
        <v>0.15452876376988983</v>
      </c>
    </row>
    <row r="131" spans="1:24" ht="12.75">
      <c r="A131" s="3"/>
      <c r="B131" s="93" t="s">
        <v>9</v>
      </c>
      <c r="C131" s="65" t="s">
        <v>76</v>
      </c>
      <c r="D131" s="103"/>
      <c r="E131" s="94">
        <f t="shared" si="21"/>
        <v>335</v>
      </c>
      <c r="F131" s="95"/>
      <c r="G131" s="95">
        <f t="shared" si="13"/>
        <v>48</v>
      </c>
      <c r="H131" s="95"/>
      <c r="I131" s="95">
        <f t="shared" si="14"/>
        <v>34</v>
      </c>
      <c r="J131" s="95"/>
      <c r="K131" s="95">
        <f t="shared" si="15"/>
        <v>23</v>
      </c>
      <c r="L131" s="95"/>
      <c r="M131" s="95">
        <f t="shared" si="16"/>
        <v>44</v>
      </c>
      <c r="N131" s="95"/>
      <c r="O131" s="95">
        <f t="shared" si="17"/>
        <v>15</v>
      </c>
      <c r="P131" s="95"/>
      <c r="Q131" s="95">
        <f t="shared" si="18"/>
        <v>56</v>
      </c>
      <c r="R131" s="95"/>
      <c r="S131" s="95">
        <f t="shared" si="19"/>
        <v>41</v>
      </c>
      <c r="T131" s="95"/>
      <c r="U131" s="95">
        <f t="shared" si="20"/>
        <v>62</v>
      </c>
      <c r="V131" s="112">
        <f>SUMIF($C$9:$C$125,C131,$V$9:$V$125)</f>
        <v>12</v>
      </c>
      <c r="X131" s="20">
        <f t="shared" si="22"/>
        <v>0.10250917992656058</v>
      </c>
    </row>
    <row r="132" spans="1:24" ht="12.75">
      <c r="A132" s="3"/>
      <c r="B132" s="93" t="s">
        <v>10</v>
      </c>
      <c r="C132" s="63" t="s">
        <v>15</v>
      </c>
      <c r="D132" s="103"/>
      <c r="E132" s="94">
        <f t="shared" si="21"/>
        <v>194</v>
      </c>
      <c r="F132" s="95"/>
      <c r="G132" s="95">
        <f t="shared" si="13"/>
        <v>25</v>
      </c>
      <c r="H132" s="95"/>
      <c r="I132" s="95">
        <f t="shared" si="14"/>
        <v>40</v>
      </c>
      <c r="J132" s="95"/>
      <c r="K132" s="95">
        <f t="shared" si="15"/>
        <v>0</v>
      </c>
      <c r="L132" s="95"/>
      <c r="M132" s="95">
        <f t="shared" si="16"/>
        <v>28</v>
      </c>
      <c r="N132" s="95"/>
      <c r="O132" s="95">
        <f t="shared" si="17"/>
        <v>0</v>
      </c>
      <c r="P132" s="95"/>
      <c r="Q132" s="95">
        <f t="shared" si="18"/>
        <v>41</v>
      </c>
      <c r="R132" s="95"/>
      <c r="S132" s="95">
        <f t="shared" si="19"/>
        <v>4</v>
      </c>
      <c r="T132" s="95"/>
      <c r="U132" s="95">
        <f t="shared" si="20"/>
        <v>56</v>
      </c>
      <c r="V132" s="112">
        <f>SUMIF($C$9:$C$125,C132,$V$9:$V$125)</f>
        <v>0</v>
      </c>
      <c r="X132" s="20">
        <f t="shared" si="22"/>
        <v>0.05936352509179926</v>
      </c>
    </row>
    <row r="133" spans="1:24" ht="12.75">
      <c r="A133" s="3"/>
      <c r="B133" s="93" t="s">
        <v>11</v>
      </c>
      <c r="C133" s="65" t="s">
        <v>80</v>
      </c>
      <c r="D133" s="103"/>
      <c r="E133" s="94">
        <f t="shared" si="21"/>
        <v>151</v>
      </c>
      <c r="F133" s="95"/>
      <c r="G133" s="95">
        <f t="shared" si="13"/>
        <v>29</v>
      </c>
      <c r="H133" s="95"/>
      <c r="I133" s="95">
        <f t="shared" si="14"/>
        <v>0</v>
      </c>
      <c r="J133" s="95"/>
      <c r="K133" s="95">
        <f t="shared" si="15"/>
        <v>14</v>
      </c>
      <c r="L133" s="95"/>
      <c r="M133" s="95">
        <f t="shared" si="16"/>
        <v>16</v>
      </c>
      <c r="N133" s="95"/>
      <c r="O133" s="95">
        <f t="shared" si="17"/>
        <v>15</v>
      </c>
      <c r="P133" s="95"/>
      <c r="Q133" s="95">
        <f t="shared" si="18"/>
        <v>26</v>
      </c>
      <c r="R133" s="95"/>
      <c r="S133" s="95">
        <f t="shared" si="19"/>
        <v>20</v>
      </c>
      <c r="T133" s="95"/>
      <c r="U133" s="95">
        <f t="shared" si="20"/>
        <v>31</v>
      </c>
      <c r="V133" s="112"/>
      <c r="X133" s="20">
        <f t="shared" si="22"/>
        <v>0.04620563035495716</v>
      </c>
    </row>
    <row r="134" spans="1:24" ht="12.75">
      <c r="A134" s="3"/>
      <c r="B134" s="93" t="s">
        <v>12</v>
      </c>
      <c r="C134" s="65" t="s">
        <v>165</v>
      </c>
      <c r="D134" s="104"/>
      <c r="E134" s="94">
        <f t="shared" si="21"/>
        <v>83</v>
      </c>
      <c r="F134" s="95"/>
      <c r="G134" s="95">
        <f t="shared" si="13"/>
        <v>0</v>
      </c>
      <c r="H134" s="95"/>
      <c r="I134" s="95">
        <f t="shared" si="14"/>
        <v>0</v>
      </c>
      <c r="J134" s="95"/>
      <c r="K134" s="95">
        <f t="shared" si="15"/>
        <v>0</v>
      </c>
      <c r="L134" s="95"/>
      <c r="M134" s="95">
        <f t="shared" si="16"/>
        <v>20</v>
      </c>
      <c r="N134" s="95"/>
      <c r="O134" s="95">
        <f t="shared" si="17"/>
        <v>38</v>
      </c>
      <c r="P134" s="95"/>
      <c r="Q134" s="95">
        <f t="shared" si="18"/>
        <v>6</v>
      </c>
      <c r="R134" s="95"/>
      <c r="S134" s="95">
        <f t="shared" si="19"/>
        <v>0</v>
      </c>
      <c r="T134" s="95"/>
      <c r="U134" s="95">
        <f t="shared" si="20"/>
        <v>19</v>
      </c>
      <c r="V134" s="112"/>
      <c r="X134" s="20">
        <f t="shared" si="22"/>
        <v>0.02539779681762546</v>
      </c>
    </row>
    <row r="135" spans="1:24" ht="12.75">
      <c r="A135" s="3"/>
      <c r="B135" s="93" t="s">
        <v>13</v>
      </c>
      <c r="C135" s="64" t="s">
        <v>0</v>
      </c>
      <c r="D135" s="103"/>
      <c r="E135" s="94">
        <f t="shared" si="21"/>
        <v>49</v>
      </c>
      <c r="F135" s="95"/>
      <c r="G135" s="95">
        <f t="shared" si="13"/>
        <v>0</v>
      </c>
      <c r="H135" s="95"/>
      <c r="I135" s="95"/>
      <c r="J135" s="95"/>
      <c r="K135" s="95">
        <f t="shared" si="15"/>
        <v>49</v>
      </c>
      <c r="L135" s="95"/>
      <c r="M135" s="95">
        <f t="shared" si="16"/>
        <v>0</v>
      </c>
      <c r="N135" s="95"/>
      <c r="O135" s="95">
        <f t="shared" si="17"/>
        <v>0</v>
      </c>
      <c r="P135" s="95"/>
      <c r="Q135" s="95">
        <f t="shared" si="18"/>
        <v>0</v>
      </c>
      <c r="R135" s="95"/>
      <c r="S135" s="95">
        <f t="shared" si="19"/>
        <v>0</v>
      </c>
      <c r="T135" s="95"/>
      <c r="U135" s="95">
        <f t="shared" si="20"/>
        <v>0</v>
      </c>
      <c r="V135" s="112"/>
      <c r="X135" s="20">
        <f t="shared" si="22"/>
        <v>0.014993880048959608</v>
      </c>
    </row>
    <row r="136" spans="1:24" ht="12.75">
      <c r="A136" s="3"/>
      <c r="B136" s="93" t="s">
        <v>14</v>
      </c>
      <c r="C136" s="63" t="s">
        <v>55</v>
      </c>
      <c r="D136" s="103"/>
      <c r="E136" s="94">
        <f t="shared" si="21"/>
        <v>15</v>
      </c>
      <c r="F136" s="95"/>
      <c r="G136" s="95">
        <f t="shared" si="13"/>
        <v>0</v>
      </c>
      <c r="H136" s="95"/>
      <c r="I136" s="95">
        <f>SUMIF($C$9:$U$125,C136,$I$9:$I$125)</f>
        <v>0</v>
      </c>
      <c r="J136" s="95"/>
      <c r="K136" s="95">
        <f t="shared" si="15"/>
        <v>0</v>
      </c>
      <c r="L136" s="95"/>
      <c r="M136" s="95">
        <f t="shared" si="16"/>
        <v>0</v>
      </c>
      <c r="N136" s="95"/>
      <c r="O136" s="95">
        <f t="shared" si="17"/>
        <v>7</v>
      </c>
      <c r="P136" s="95"/>
      <c r="Q136" s="95">
        <f t="shared" si="18"/>
        <v>0</v>
      </c>
      <c r="R136" s="95"/>
      <c r="S136" s="95">
        <f t="shared" si="19"/>
        <v>0</v>
      </c>
      <c r="T136" s="95"/>
      <c r="U136" s="95">
        <f t="shared" si="20"/>
        <v>8</v>
      </c>
      <c r="V136" s="112"/>
      <c r="X136" s="20">
        <f t="shared" si="22"/>
        <v>0.004589963280293758</v>
      </c>
    </row>
    <row r="137" spans="1:24" ht="12.75">
      <c r="A137" s="5"/>
      <c r="B137" s="93" t="s">
        <v>35</v>
      </c>
      <c r="C137" s="63" t="s">
        <v>16</v>
      </c>
      <c r="D137" s="103"/>
      <c r="E137" s="94">
        <f t="shared" si="21"/>
        <v>9</v>
      </c>
      <c r="F137" s="95"/>
      <c r="G137" s="95">
        <f t="shared" si="13"/>
        <v>0</v>
      </c>
      <c r="H137" s="95"/>
      <c r="I137" s="95">
        <f>SUMIF($C$9:$U$125,C137,$I$9:$I$125)</f>
        <v>0</v>
      </c>
      <c r="J137" s="95"/>
      <c r="K137" s="95">
        <f t="shared" si="15"/>
        <v>0</v>
      </c>
      <c r="L137" s="95"/>
      <c r="M137" s="95">
        <f t="shared" si="16"/>
        <v>0</v>
      </c>
      <c r="N137" s="95"/>
      <c r="O137" s="95">
        <f t="shared" si="17"/>
        <v>9</v>
      </c>
      <c r="P137" s="95"/>
      <c r="Q137" s="95">
        <f t="shared" si="18"/>
        <v>0</v>
      </c>
      <c r="R137" s="95"/>
      <c r="S137" s="95">
        <f t="shared" si="19"/>
        <v>0</v>
      </c>
      <c r="T137" s="95"/>
      <c r="U137" s="95">
        <f t="shared" si="20"/>
        <v>0</v>
      </c>
      <c r="V137" s="112">
        <f>SUMIF($C$9:$C$125,C137,$V$9:$V$125)</f>
        <v>0</v>
      </c>
      <c r="X137" s="20">
        <f t="shared" si="22"/>
        <v>0.0027539779681762548</v>
      </c>
    </row>
    <row r="138" spans="1:24" ht="12.75">
      <c r="A138" s="195"/>
      <c r="B138" s="113" t="s">
        <v>39</v>
      </c>
      <c r="C138" s="114" t="s">
        <v>125</v>
      </c>
      <c r="D138" s="196"/>
      <c r="E138" s="197">
        <f t="shared" si="21"/>
        <v>7</v>
      </c>
      <c r="F138" s="96"/>
      <c r="G138" s="96"/>
      <c r="H138" s="96"/>
      <c r="I138" s="96">
        <f>SUMIF($C$9:$U$125,C138,$I$9:$I$125)</f>
        <v>0</v>
      </c>
      <c r="J138" s="96"/>
      <c r="K138" s="96">
        <f t="shared" si="15"/>
        <v>7</v>
      </c>
      <c r="L138" s="96"/>
      <c r="M138" s="96">
        <f t="shared" si="16"/>
        <v>0</v>
      </c>
      <c r="N138" s="96"/>
      <c r="O138" s="96">
        <f t="shared" si="17"/>
        <v>0</v>
      </c>
      <c r="P138" s="96"/>
      <c r="Q138" s="96">
        <f t="shared" si="18"/>
        <v>0</v>
      </c>
      <c r="R138" s="96"/>
      <c r="S138" s="96">
        <f t="shared" si="19"/>
        <v>0</v>
      </c>
      <c r="T138" s="96"/>
      <c r="U138" s="96">
        <f t="shared" si="20"/>
        <v>0</v>
      </c>
      <c r="V138" s="140">
        <f>SUMIF($C$9:$C$125,C138,$V$9:$V$125)</f>
        <v>0</v>
      </c>
      <c r="X138" s="20">
        <f t="shared" si="22"/>
        <v>0.0021419828641370867</v>
      </c>
    </row>
    <row r="139" spans="1:24" ht="12.75">
      <c r="A139" s="4"/>
      <c r="B139" s="97"/>
      <c r="C139" s="98"/>
      <c r="D139" s="193"/>
      <c r="E139" s="194">
        <f>SUM(E128:E138)</f>
        <v>3268</v>
      </c>
      <c r="F139" s="99"/>
      <c r="G139" s="100">
        <f>SUM(G128:G138)</f>
        <v>453</v>
      </c>
      <c r="H139" s="100"/>
      <c r="I139" s="100">
        <f>SUM(I128:I138)</f>
        <v>345</v>
      </c>
      <c r="J139" s="100"/>
      <c r="K139" s="100">
        <f>SUM(K128:K138)</f>
        <v>296</v>
      </c>
      <c r="L139" s="100"/>
      <c r="M139" s="100">
        <f>SUM(M128:M138)</f>
        <v>344</v>
      </c>
      <c r="N139" s="100"/>
      <c r="O139" s="100">
        <f>SUM(O128:O138)</f>
        <v>413</v>
      </c>
      <c r="P139" s="100"/>
      <c r="Q139" s="100">
        <f>SUM(Q128:Q136)</f>
        <v>404</v>
      </c>
      <c r="R139" s="100"/>
      <c r="S139" s="100">
        <f>SUM(S128:S136)</f>
        <v>341</v>
      </c>
      <c r="T139" s="100"/>
      <c r="U139" s="100">
        <f>SUM(U128:U138)</f>
        <v>617</v>
      </c>
      <c r="V139" s="26">
        <f>SUM(V128:V138)</f>
        <v>55</v>
      </c>
      <c r="X139" s="21"/>
    </row>
    <row r="140" spans="2:3" ht="12.75">
      <c r="B140" s="27"/>
      <c r="C140" s="27"/>
    </row>
  </sheetData>
  <sheetProtection/>
  <mergeCells count="69">
    <mergeCell ref="D1:D8"/>
    <mergeCell ref="F1:G1"/>
    <mergeCell ref="H1:I1"/>
    <mergeCell ref="J1:K1"/>
    <mergeCell ref="L1:M1"/>
    <mergeCell ref="N1:O1"/>
    <mergeCell ref="N2:O2"/>
    <mergeCell ref="F4:G4"/>
    <mergeCell ref="H4:I4"/>
    <mergeCell ref="J4:K4"/>
    <mergeCell ref="P1:Q1"/>
    <mergeCell ref="R1:S1"/>
    <mergeCell ref="T1:U1"/>
    <mergeCell ref="V1:V8"/>
    <mergeCell ref="A2:A7"/>
    <mergeCell ref="B2:C7"/>
    <mergeCell ref="F2:G2"/>
    <mergeCell ref="H2:I2"/>
    <mergeCell ref="J2:K2"/>
    <mergeCell ref="L2:M2"/>
    <mergeCell ref="P2:Q2"/>
    <mergeCell ref="R2:S2"/>
    <mergeCell ref="F3:G3"/>
    <mergeCell ref="H3:I3"/>
    <mergeCell ref="J3:K3"/>
    <mergeCell ref="L3:M3"/>
    <mergeCell ref="N3:O3"/>
    <mergeCell ref="P3:Q3"/>
    <mergeCell ref="R3:S3"/>
    <mergeCell ref="L4:M4"/>
    <mergeCell ref="N4:O4"/>
    <mergeCell ref="P4:Q4"/>
    <mergeCell ref="R4:S4"/>
    <mergeCell ref="F5:G5"/>
    <mergeCell ref="H5:I5"/>
    <mergeCell ref="J5:K5"/>
    <mergeCell ref="L5:M5"/>
    <mergeCell ref="N5:O5"/>
    <mergeCell ref="P5:Q5"/>
    <mergeCell ref="N7:O7"/>
    <mergeCell ref="P7:Q7"/>
    <mergeCell ref="R5:S5"/>
    <mergeCell ref="F6:G6"/>
    <mergeCell ref="H6:I6"/>
    <mergeCell ref="J6:K6"/>
    <mergeCell ref="L6:M6"/>
    <mergeCell ref="N6:O6"/>
    <mergeCell ref="P6:Q6"/>
    <mergeCell ref="R6:S6"/>
    <mergeCell ref="R7:S7"/>
    <mergeCell ref="T7:U7"/>
    <mergeCell ref="B8:C8"/>
    <mergeCell ref="B15:C15"/>
    <mergeCell ref="B30:C30"/>
    <mergeCell ref="B37:C37"/>
    <mergeCell ref="F7:G7"/>
    <mergeCell ref="H7:I7"/>
    <mergeCell ref="J7:K7"/>
    <mergeCell ref="L7:M7"/>
    <mergeCell ref="B114:C114"/>
    <mergeCell ref="B118:C118"/>
    <mergeCell ref="B126:C126"/>
    <mergeCell ref="B127:C127"/>
    <mergeCell ref="B62:C62"/>
    <mergeCell ref="B68:C68"/>
    <mergeCell ref="B81:C81"/>
    <mergeCell ref="B86:C86"/>
    <mergeCell ref="B98:C98"/>
    <mergeCell ref="B103:C103"/>
  </mergeCells>
  <printOptions horizontalCentered="1"/>
  <pageMargins left="0.39" right="0.39" top="0.79" bottom="0.79" header="0.51" footer="0.51"/>
  <pageSetup orientation="landscape" paperSize="9" scale="90" r:id="rId1"/>
  <rowBreaks count="4" manualBreakCount="4">
    <brk id="80" max="255" man="1"/>
    <brk id="97" max="255" man="1"/>
    <brk id="113" max="255" man="1"/>
    <brk id="125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9"/>
  <dimension ref="B4:L30"/>
  <sheetViews>
    <sheetView zoomScalePageLayoutView="0" workbookViewId="0" topLeftCell="A1">
      <selection activeCell="C13" sqref="C13"/>
    </sheetView>
  </sheetViews>
  <sheetFormatPr defaultColWidth="11.421875" defaultRowHeight="12.75"/>
  <cols>
    <col min="1" max="1" width="3.421875" style="0" customWidth="1"/>
    <col min="2" max="2" width="16.28125" style="0" customWidth="1"/>
    <col min="3" max="12" width="8.00390625" style="0" customWidth="1"/>
  </cols>
  <sheetData>
    <row r="4" ht="12.75">
      <c r="B4" s="6" t="s">
        <v>54</v>
      </c>
    </row>
    <row r="5" ht="12.75">
      <c r="B5" s="6" t="s">
        <v>53</v>
      </c>
    </row>
    <row r="6" ht="12.75">
      <c r="B6" s="6" t="s">
        <v>23</v>
      </c>
    </row>
    <row r="7" ht="12.75">
      <c r="B7" s="6" t="s">
        <v>52</v>
      </c>
    </row>
    <row r="8" ht="13.5" thickBot="1">
      <c r="B8" s="6"/>
    </row>
    <row r="9" spans="2:12" ht="24.75" customHeight="1" thickBot="1">
      <c r="B9" s="17" t="s">
        <v>48</v>
      </c>
      <c r="C9" s="18" t="s">
        <v>24</v>
      </c>
      <c r="D9" s="18" t="s">
        <v>25</v>
      </c>
      <c r="E9" s="18" t="s">
        <v>26</v>
      </c>
      <c r="F9" s="18" t="s">
        <v>27</v>
      </c>
      <c r="G9" s="22" t="s">
        <v>28</v>
      </c>
      <c r="H9" s="22" t="s">
        <v>29</v>
      </c>
      <c r="I9" s="22" t="s">
        <v>30</v>
      </c>
      <c r="J9" s="22" t="s">
        <v>31</v>
      </c>
      <c r="K9" s="22" t="s">
        <v>18</v>
      </c>
      <c r="L9" s="19" t="s">
        <v>19</v>
      </c>
    </row>
    <row r="10" spans="2:12" ht="12.75">
      <c r="B10" s="14" t="s">
        <v>6</v>
      </c>
      <c r="C10" s="15">
        <v>20</v>
      </c>
      <c r="D10" s="15">
        <v>18</v>
      </c>
      <c r="E10" s="15">
        <v>16</v>
      </c>
      <c r="F10" s="15">
        <v>15</v>
      </c>
      <c r="G10" s="23">
        <v>14</v>
      </c>
      <c r="H10" s="23">
        <v>13</v>
      </c>
      <c r="I10" s="23">
        <v>12</v>
      </c>
      <c r="J10" s="23">
        <v>11</v>
      </c>
      <c r="K10" s="23">
        <v>10</v>
      </c>
      <c r="L10" s="16">
        <v>9</v>
      </c>
    </row>
    <row r="11" spans="2:12" ht="12.75">
      <c r="B11" s="14" t="s">
        <v>56</v>
      </c>
      <c r="C11" s="15">
        <v>19</v>
      </c>
      <c r="D11" s="15">
        <v>17</v>
      </c>
      <c r="E11" s="15">
        <v>15</v>
      </c>
      <c r="F11" s="15">
        <v>14</v>
      </c>
      <c r="G11" s="23">
        <v>13</v>
      </c>
      <c r="H11" s="23">
        <v>12</v>
      </c>
      <c r="I11" s="23">
        <v>11</v>
      </c>
      <c r="J11" s="23">
        <v>10</v>
      </c>
      <c r="K11" s="23">
        <v>9</v>
      </c>
      <c r="L11" s="16">
        <v>8</v>
      </c>
    </row>
    <row r="12" spans="2:12" ht="12.75">
      <c r="B12" s="11" t="s">
        <v>7</v>
      </c>
      <c r="C12" s="7">
        <v>18</v>
      </c>
      <c r="D12" s="7">
        <v>16</v>
      </c>
      <c r="E12" s="7">
        <v>14</v>
      </c>
      <c r="F12" s="7">
        <v>13</v>
      </c>
      <c r="G12" s="24">
        <v>12</v>
      </c>
      <c r="H12" s="24">
        <v>11</v>
      </c>
      <c r="I12" s="24">
        <v>10</v>
      </c>
      <c r="J12" s="24">
        <v>9</v>
      </c>
      <c r="K12" s="24">
        <v>8</v>
      </c>
      <c r="L12" s="8"/>
    </row>
    <row r="13" spans="2:12" ht="12.75">
      <c r="B13" s="11" t="s">
        <v>8</v>
      </c>
      <c r="C13" s="7">
        <v>16</v>
      </c>
      <c r="D13" s="7">
        <v>14</v>
      </c>
      <c r="E13" s="7">
        <v>12</v>
      </c>
      <c r="F13" s="7">
        <v>11</v>
      </c>
      <c r="G13" s="24">
        <v>10</v>
      </c>
      <c r="H13" s="24">
        <v>9</v>
      </c>
      <c r="I13" s="24">
        <v>8</v>
      </c>
      <c r="J13" s="24">
        <v>7</v>
      </c>
      <c r="K13" s="24"/>
      <c r="L13" s="8"/>
    </row>
    <row r="14" spans="2:12" ht="12.75">
      <c r="B14" s="11" t="s">
        <v>9</v>
      </c>
      <c r="C14" s="7">
        <v>15</v>
      </c>
      <c r="D14" s="7">
        <v>13</v>
      </c>
      <c r="E14" s="7">
        <v>11</v>
      </c>
      <c r="F14" s="7">
        <v>9</v>
      </c>
      <c r="G14" s="24">
        <v>8</v>
      </c>
      <c r="H14" s="24">
        <v>7</v>
      </c>
      <c r="I14" s="24">
        <v>6</v>
      </c>
      <c r="J14" s="24"/>
      <c r="K14" s="24"/>
      <c r="L14" s="8"/>
    </row>
    <row r="15" spans="2:12" ht="12.75">
      <c r="B15" s="11" t="s">
        <v>10</v>
      </c>
      <c r="C15" s="7">
        <v>14</v>
      </c>
      <c r="D15" s="7">
        <v>12</v>
      </c>
      <c r="E15" s="7">
        <v>10</v>
      </c>
      <c r="F15" s="7">
        <v>8</v>
      </c>
      <c r="G15" s="24">
        <v>7</v>
      </c>
      <c r="H15" s="24">
        <v>6</v>
      </c>
      <c r="I15" s="24"/>
      <c r="J15" s="24"/>
      <c r="K15" s="24"/>
      <c r="L15" s="8"/>
    </row>
    <row r="16" spans="2:12" ht="12.75">
      <c r="B16" s="11" t="s">
        <v>11</v>
      </c>
      <c r="C16" s="7">
        <v>13</v>
      </c>
      <c r="D16" s="7">
        <v>11</v>
      </c>
      <c r="E16" s="7">
        <v>9</v>
      </c>
      <c r="F16" s="7">
        <v>7</v>
      </c>
      <c r="G16" s="24">
        <v>6</v>
      </c>
      <c r="H16" s="24"/>
      <c r="I16" s="24"/>
      <c r="J16" s="24"/>
      <c r="K16" s="24"/>
      <c r="L16" s="8"/>
    </row>
    <row r="17" spans="2:12" ht="12.75">
      <c r="B17" s="11" t="s">
        <v>12</v>
      </c>
      <c r="C17" s="7">
        <v>12</v>
      </c>
      <c r="D17" s="7">
        <v>10</v>
      </c>
      <c r="E17" s="7">
        <v>8</v>
      </c>
      <c r="F17" s="7">
        <v>6</v>
      </c>
      <c r="G17" s="24"/>
      <c r="H17" s="24"/>
      <c r="I17" s="24"/>
      <c r="J17" s="24"/>
      <c r="K17" s="24"/>
      <c r="L17" s="8"/>
    </row>
    <row r="18" spans="2:12" ht="12.75">
      <c r="B18" s="11" t="s">
        <v>13</v>
      </c>
      <c r="C18" s="7">
        <v>11</v>
      </c>
      <c r="D18" s="7">
        <v>9</v>
      </c>
      <c r="E18" s="7">
        <v>7</v>
      </c>
      <c r="F18" s="7"/>
      <c r="G18" s="24"/>
      <c r="H18" s="24"/>
      <c r="I18" s="24"/>
      <c r="J18" s="24"/>
      <c r="K18" s="24"/>
      <c r="L18" s="8"/>
    </row>
    <row r="19" spans="2:12" ht="12.75">
      <c r="B19" s="11" t="s">
        <v>14</v>
      </c>
      <c r="C19" s="7">
        <v>10</v>
      </c>
      <c r="D19" s="7">
        <v>8</v>
      </c>
      <c r="E19" s="7"/>
      <c r="F19" s="7"/>
      <c r="G19" s="24"/>
      <c r="H19" s="24"/>
      <c r="I19" s="24"/>
      <c r="J19" s="24"/>
      <c r="K19" s="24"/>
      <c r="L19" s="8"/>
    </row>
    <row r="20" spans="2:12" ht="12.75">
      <c r="B20" s="11" t="s">
        <v>35</v>
      </c>
      <c r="C20" s="7">
        <v>9</v>
      </c>
      <c r="D20" s="7"/>
      <c r="E20" s="7"/>
      <c r="F20" s="7"/>
      <c r="G20" s="24"/>
      <c r="H20" s="24"/>
      <c r="I20" s="24"/>
      <c r="J20" s="24"/>
      <c r="K20" s="24"/>
      <c r="L20" s="8"/>
    </row>
    <row r="21" spans="2:12" ht="12.75">
      <c r="B21" s="11" t="s">
        <v>39</v>
      </c>
      <c r="C21" s="7">
        <v>8</v>
      </c>
      <c r="D21" s="7"/>
      <c r="E21" s="7"/>
      <c r="F21" s="7"/>
      <c r="G21" s="24"/>
      <c r="H21" s="24"/>
      <c r="I21" s="24"/>
      <c r="J21" s="24"/>
      <c r="K21" s="24"/>
      <c r="L21" s="8"/>
    </row>
    <row r="22" spans="2:12" ht="12.75">
      <c r="B22" s="11" t="s">
        <v>38</v>
      </c>
      <c r="C22" s="7">
        <v>7</v>
      </c>
      <c r="D22" s="7"/>
      <c r="E22" s="7"/>
      <c r="F22" s="7"/>
      <c r="G22" s="24"/>
      <c r="H22" s="24"/>
      <c r="I22" s="24"/>
      <c r="J22" s="24"/>
      <c r="K22" s="24"/>
      <c r="L22" s="8"/>
    </row>
    <row r="23" spans="2:12" ht="12.75">
      <c r="B23" s="11" t="s">
        <v>40</v>
      </c>
      <c r="C23" s="7">
        <v>6</v>
      </c>
      <c r="D23" s="7"/>
      <c r="E23" s="7"/>
      <c r="F23" s="7"/>
      <c r="G23" s="24"/>
      <c r="H23" s="24"/>
      <c r="I23" s="24"/>
      <c r="J23" s="24"/>
      <c r="K23" s="24"/>
      <c r="L23" s="8"/>
    </row>
    <row r="24" spans="2:12" ht="12.75">
      <c r="B24" s="11" t="s">
        <v>41</v>
      </c>
      <c r="C24" s="7">
        <v>5</v>
      </c>
      <c r="D24" s="7"/>
      <c r="E24" s="7"/>
      <c r="F24" s="7"/>
      <c r="G24" s="24"/>
      <c r="H24" s="24"/>
      <c r="I24" s="24"/>
      <c r="J24" s="24"/>
      <c r="K24" s="24"/>
      <c r="L24" s="8"/>
    </row>
    <row r="25" spans="2:12" ht="12.75">
      <c r="B25" s="11" t="s">
        <v>42</v>
      </c>
      <c r="C25" s="7">
        <v>4</v>
      </c>
      <c r="D25" s="7"/>
      <c r="E25" s="7"/>
      <c r="F25" s="7"/>
      <c r="G25" s="24"/>
      <c r="H25" s="24"/>
      <c r="I25" s="24"/>
      <c r="J25" s="24"/>
      <c r="K25" s="24"/>
      <c r="L25" s="8"/>
    </row>
    <row r="26" spans="2:12" ht="12.75">
      <c r="B26" s="11" t="s">
        <v>43</v>
      </c>
      <c r="C26" s="7">
        <v>3</v>
      </c>
      <c r="D26" s="7"/>
      <c r="E26" s="7"/>
      <c r="F26" s="7"/>
      <c r="G26" s="24"/>
      <c r="H26" s="24"/>
      <c r="I26" s="24"/>
      <c r="J26" s="24"/>
      <c r="K26" s="24"/>
      <c r="L26" s="8"/>
    </row>
    <row r="27" spans="2:12" ht="12.75">
      <c r="B27" s="11" t="s">
        <v>44</v>
      </c>
      <c r="C27" s="7">
        <v>2</v>
      </c>
      <c r="D27" s="7"/>
      <c r="E27" s="7"/>
      <c r="F27" s="7"/>
      <c r="G27" s="24"/>
      <c r="H27" s="24"/>
      <c r="I27" s="24"/>
      <c r="J27" s="24"/>
      <c r="K27" s="24"/>
      <c r="L27" s="8"/>
    </row>
    <row r="28" spans="2:12" ht="12.75">
      <c r="B28" s="11" t="s">
        <v>45</v>
      </c>
      <c r="C28" s="7">
        <v>1</v>
      </c>
      <c r="D28" s="7"/>
      <c r="E28" s="7"/>
      <c r="F28" s="7"/>
      <c r="G28" s="24"/>
      <c r="H28" s="24"/>
      <c r="I28" s="24"/>
      <c r="J28" s="24"/>
      <c r="K28" s="24"/>
      <c r="L28" s="8"/>
    </row>
    <row r="29" spans="2:12" ht="12.75">
      <c r="B29" s="11" t="s">
        <v>46</v>
      </c>
      <c r="C29" s="7">
        <v>1</v>
      </c>
      <c r="D29" s="7"/>
      <c r="E29" s="7"/>
      <c r="F29" s="7"/>
      <c r="G29" s="24"/>
      <c r="H29" s="24"/>
      <c r="I29" s="24"/>
      <c r="J29" s="24"/>
      <c r="K29" s="24"/>
      <c r="L29" s="8"/>
    </row>
    <row r="30" spans="2:12" ht="13.5" thickBot="1">
      <c r="B30" s="12" t="s">
        <v>47</v>
      </c>
      <c r="C30" s="9">
        <v>1</v>
      </c>
      <c r="D30" s="9"/>
      <c r="E30" s="9"/>
      <c r="F30" s="9"/>
      <c r="G30" s="25"/>
      <c r="H30" s="25"/>
      <c r="I30" s="25"/>
      <c r="J30" s="25"/>
      <c r="K30" s="25"/>
      <c r="L30" s="10"/>
    </row>
  </sheetData>
  <sheetProtection/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2015-05-05T05:34:57Z</cp:lastPrinted>
  <dcterms:created xsi:type="dcterms:W3CDTF">1996-10-17T05:27:31Z</dcterms:created>
  <dcterms:modified xsi:type="dcterms:W3CDTF">2015-11-23T12:26:28Z</dcterms:modified>
  <cp:category/>
  <cp:version/>
  <cp:contentType/>
  <cp:contentStatus/>
</cp:coreProperties>
</file>