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037" yWindow="65351" windowWidth="9324" windowHeight="13202" tabRatio="812" activeTab="1"/>
  </bookViews>
  <sheets>
    <sheet name="Cupwertung Gesamt" sheetId="1" r:id="rId1"/>
    <sheet name="U 9" sheetId="2" r:id="rId2"/>
    <sheet name="U 11" sheetId="3" r:id="rId3"/>
    <sheet name="U 13" sheetId="4" r:id="rId4"/>
    <sheet name="U 15" sheetId="5" r:id="rId5"/>
    <sheet name="U 17" sheetId="6" r:id="rId6"/>
    <sheet name="JuniorenInnen" sheetId="7" r:id="rId7"/>
    <sheet name="Clubwertung" sheetId="8" r:id="rId8"/>
    <sheet name="Cupwertung U9-U15" sheetId="9" r:id="rId9"/>
    <sheet name="Punkteschema" sheetId="10" r:id="rId10"/>
  </sheets>
  <definedNames/>
  <calcPr fullCalcOnLoad="1"/>
</workbook>
</file>

<file path=xl/sharedStrings.xml><?xml version="1.0" encoding="utf-8"?>
<sst xmlns="http://schemas.openxmlformats.org/spreadsheetml/2006/main" count="3941" uniqueCount="207">
  <si>
    <t xml:space="preserve">ÖAMTC Hrinkow Bikes Steyr </t>
  </si>
  <si>
    <t>SK Kleinzell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</si>
  <si>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</si>
  <si>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</si>
  <si>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</si>
  <si>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</si>
  <si>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</si>
  <si>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</si>
  <si>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</si>
  <si>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</si>
  <si>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</si>
  <si>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</si>
  <si>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</si>
  <si>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</si>
  <si>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</si>
  <si>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</si>
  <si>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ÖAMTC Power Bike Team Windhaag</t>
  </si>
  <si>
    <t>ASKÖ Laufrad Steyr</t>
  </si>
  <si>
    <t>RSC ÖAMTC Bad Ischl</t>
  </si>
  <si>
    <t xml:space="preserve">Clubwertung </t>
  </si>
  <si>
    <t>2</t>
  </si>
  <si>
    <t>1</t>
  </si>
  <si>
    <t>Pilz Johannes</t>
  </si>
  <si>
    <t>Als Auslandseinsatz werden ausschließlich ÖRV-Entsendungen gewertet</t>
  </si>
  <si>
    <t>10 +</t>
  </si>
  <si>
    <t>9</t>
  </si>
  <si>
    <t>8</t>
  </si>
  <si>
    <t>7</t>
  </si>
  <si>
    <t>6</t>
  </si>
  <si>
    <t>5</t>
  </si>
  <si>
    <t>4</t>
  </si>
  <si>
    <t>3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</si>
  <si>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</si>
  <si>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</si>
  <si>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</si>
  <si>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</si>
  <si>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</si>
  <si>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</si>
  <si>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</si>
  <si>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</si>
  <si>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</si>
  <si>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</si>
  <si>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</si>
  <si>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</si>
  <si>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</si>
  <si>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</si>
  <si>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</si>
  <si>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RCN Rochelt Niederneukirchen</t>
  </si>
  <si>
    <t>ASKÖ ARBÖ RC Linz</t>
  </si>
  <si>
    <t>Leitner Magdalena</t>
  </si>
  <si>
    <t>Bikesport RC Micheldorf</t>
  </si>
  <si>
    <t>* keine Lizenz</t>
  </si>
  <si>
    <t>Die Kategorien U 17 und Junior/Innen müssen im Besitz einer gültigen ÖRV-Lizenz sein !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</si>
  <si>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</si>
  <si>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</si>
  <si>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</si>
  <si>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</si>
  <si>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Bike Team Kaiser</t>
  </si>
  <si>
    <t>Ebner Fabian</t>
  </si>
  <si>
    <t>Hammerschmid Mario</t>
  </si>
  <si>
    <t>Weigert Marco</t>
  </si>
  <si>
    <t>Seirlehner Lukas</t>
  </si>
  <si>
    <t>Hirtenlehner Felix</t>
  </si>
  <si>
    <t>Attwenger Moritz</t>
  </si>
  <si>
    <t>Holzleitner Mario</t>
  </si>
  <si>
    <t>Mayer Lukas</t>
  </si>
  <si>
    <t>Schindler Lukas</t>
  </si>
  <si>
    <t>Wegerer Tobias</t>
  </si>
  <si>
    <t>x</t>
  </si>
  <si>
    <t>ARBÖ Radsport Kiesl</t>
  </si>
  <si>
    <t>Schöttl Anna</t>
  </si>
  <si>
    <t>Bergthaler Lea</t>
  </si>
  <si>
    <t>RC ARBÖ  Grassinger Lambach</t>
  </si>
  <si>
    <t>Tatzreiter Tobias</t>
  </si>
  <si>
    <t>Kosch Johannes</t>
  </si>
  <si>
    <t>Sportunion Bad Leonfelden</t>
  </si>
  <si>
    <t>Brandner Lea Sophie</t>
  </si>
  <si>
    <t>Bergthaler Anja</t>
  </si>
  <si>
    <t>Zellhofer Daniel</t>
  </si>
  <si>
    <t>Kosch Matthias</t>
  </si>
  <si>
    <t>Wimmer Christina</t>
  </si>
  <si>
    <t>Wegerer Jonas</t>
  </si>
  <si>
    <t>Schöttl Laura</t>
  </si>
  <si>
    <t>Hametner Julia</t>
  </si>
  <si>
    <t>Körner Daniel</t>
  </si>
  <si>
    <t>Kößler Christoph</t>
  </si>
  <si>
    <t>Light</t>
  </si>
  <si>
    <t>Zobl Valentin</t>
  </si>
  <si>
    <t>Wieser Julian</t>
  </si>
  <si>
    <t>Rauschal Severin</t>
  </si>
  <si>
    <t>Brandstetter Philipp</t>
  </si>
  <si>
    <t>Friedrich Finley</t>
  </si>
  <si>
    <t>Grasböck Noel</t>
  </si>
  <si>
    <t>Gassner Dominik</t>
  </si>
  <si>
    <t>Wieser Jonas</t>
  </si>
  <si>
    <t>Fernbach Laura</t>
  </si>
  <si>
    <t>Pilz Jakob</t>
  </si>
  <si>
    <t>Katzinger Lorenz</t>
  </si>
  <si>
    <t>Kneidinger David</t>
  </si>
  <si>
    <t>RC Eindruck Sarleinsbach</t>
  </si>
  <si>
    <t>Baumann Timo</t>
  </si>
  <si>
    <t>Schürz Felix</t>
  </si>
  <si>
    <t>Schneeberger Daniel</t>
  </si>
  <si>
    <t>Zauner Antonin</t>
  </si>
  <si>
    <t>Breitenfellner Juliane</t>
  </si>
  <si>
    <t>Leibetseder Yanick</t>
  </si>
  <si>
    <t>Hölzl Paul</t>
  </si>
  <si>
    <t>Auberger Bastian</t>
  </si>
  <si>
    <t>Pühringer Kilian</t>
  </si>
  <si>
    <t>Niederleitner Markus</t>
  </si>
  <si>
    <t>Hagmüller Daniel</t>
  </si>
  <si>
    <t>Breitenfellner Markus</t>
  </si>
  <si>
    <t>U 9 weiblich</t>
  </si>
  <si>
    <t>U 9 männlich</t>
  </si>
  <si>
    <t>U 11weiblich</t>
  </si>
  <si>
    <t>U 11 männlich</t>
  </si>
  <si>
    <t>U 13 weiblich</t>
  </si>
  <si>
    <t>U 13 männlich</t>
  </si>
  <si>
    <t>U 15 weiblich</t>
  </si>
  <si>
    <t>U15 männlich</t>
  </si>
  <si>
    <t>U 17 weiblich</t>
  </si>
  <si>
    <t>U 17 männlich</t>
  </si>
  <si>
    <t>Juniorinnen</t>
  </si>
  <si>
    <t>Junioren</t>
  </si>
  <si>
    <r>
      <t>Achtung:</t>
    </r>
    <r>
      <rPr>
        <sz val="10"/>
        <color indexed="10"/>
        <rFont val="Calibri"/>
        <family val="2"/>
      </rPr>
      <t xml:space="preserve">   </t>
    </r>
    <r>
      <rPr>
        <sz val="10"/>
        <rFont val="Calibri"/>
        <family val="2"/>
      </rPr>
      <t>1 Streichresultat *) f. Kat. U 9 - Jun.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Das Rennen mit den niedrigsten Punkten bzw. nicht gefahrenes Rennen wird am Saisonende aus der Wertung gestrichen, Punkte-Bonifikation lt. Liste für internat. Einsätze (ausschließl. ÖRV)</t>
    </r>
  </si>
  <si>
    <t>Sommer Nicole</t>
  </si>
  <si>
    <t>Gaßner Jonas</t>
  </si>
  <si>
    <t>Sommer Clara</t>
  </si>
  <si>
    <t>Reiter Jakob</t>
  </si>
  <si>
    <t>RC ARBÖ Auto Eder Walding</t>
  </si>
  <si>
    <t>Leitner Miriam</t>
  </si>
  <si>
    <t>Gruber Maximilian</t>
  </si>
  <si>
    <t>Fernbach Lisa</t>
  </si>
  <si>
    <t>Lichtenegger Marlene</t>
  </si>
  <si>
    <t>09.4.2016
Technikbewerb
Walding</t>
  </si>
  <si>
    <t>14-15.5.2016                                              
XCO Kleinzell</t>
  </si>
  <si>
    <t>28.5.2016                                              
XCE Steyr</t>
  </si>
  <si>
    <t>04-05.6.2016                  XCO Windhaag</t>
  </si>
  <si>
    <t>30.7.2016
Hollenstein</t>
  </si>
  <si>
    <t xml:space="preserve">28.8.2016
XCO Ottenschlag  </t>
  </si>
  <si>
    <t>10-11.9.2016                   XCO Obertraun</t>
  </si>
  <si>
    <t>25.9.2016              XCO Kürnberg</t>
  </si>
  <si>
    <t>Kerschbaumer Marlene</t>
  </si>
  <si>
    <t>Bachmair Felix</t>
  </si>
  <si>
    <t>Hofinger Michael</t>
  </si>
  <si>
    <t>Buchinger Raphael</t>
  </si>
  <si>
    <t>Friedrich Giovanni</t>
  </si>
  <si>
    <t>Bachmair Niklas</t>
  </si>
  <si>
    <t>Reitermayr Marco</t>
  </si>
  <si>
    <t>Gr0ßauer Paul</t>
  </si>
  <si>
    <t>Holzer Dominik</t>
  </si>
  <si>
    <t>Werani Luca</t>
  </si>
  <si>
    <t>Reitermayr Rene</t>
  </si>
  <si>
    <t>Hölzl Olivia</t>
  </si>
  <si>
    <t>Baumann Elias</t>
  </si>
  <si>
    <t>Wakolbinger Elias</t>
  </si>
  <si>
    <t>Schneeberger Robin</t>
  </si>
  <si>
    <t>RC ARBÖ SK Voest</t>
  </si>
  <si>
    <t>Pendl Paul</t>
  </si>
  <si>
    <t>Huber Paul</t>
  </si>
  <si>
    <t>Wakolbinger Marcel</t>
  </si>
  <si>
    <t>Gollner Emilie</t>
  </si>
  <si>
    <t>Dopplbauer Moritz</t>
  </si>
  <si>
    <t>Hrtenlehner Max</t>
  </si>
  <si>
    <t>Hametner Patrik</t>
  </si>
  <si>
    <t>Haugeneder Manuel</t>
  </si>
  <si>
    <t>RC ARBÖ Felbermayr Wels</t>
  </si>
  <si>
    <t>Johne Daniel</t>
  </si>
  <si>
    <t>Kaiser Moritz Christoph</t>
  </si>
  <si>
    <t>Wieser Lukas</t>
  </si>
  <si>
    <t>Dickinger Elias</t>
  </si>
  <si>
    <t>Hofer Valentin</t>
  </si>
  <si>
    <t>Union Maria Schmolln</t>
  </si>
  <si>
    <t>Kaiser Marlies Sophie</t>
  </si>
  <si>
    <t>Vorderderfler Paul</t>
  </si>
  <si>
    <t>Thalhammer Vanessa</t>
  </si>
  <si>
    <t>Aistleitner Christian</t>
  </si>
  <si>
    <t>Leitner Julian</t>
  </si>
  <si>
    <t>Kleeberger Pascal</t>
  </si>
  <si>
    <t>Gamsjäger Anja</t>
  </si>
  <si>
    <t>Haimberger Elias</t>
  </si>
  <si>
    <t>Kapfensteiner Florian</t>
  </si>
  <si>
    <t>Tatzreiter Miriam</t>
  </si>
  <si>
    <t>Zellhofer Philipp</t>
  </si>
  <si>
    <t>Keck Johann</t>
  </si>
  <si>
    <t>Schmidberger Simon</t>
  </si>
  <si>
    <t>Lettner Leon</t>
  </si>
  <si>
    <t>Keck Anton</t>
  </si>
  <si>
    <t>Berger David</t>
  </si>
  <si>
    <t>Wimmer Carmen</t>
  </si>
  <si>
    <t>König Phillip</t>
  </si>
  <si>
    <t>Anzengruber Tobias</t>
  </si>
  <si>
    <t>Eichmaier Daniel</t>
  </si>
  <si>
    <t>Kastner Nina</t>
  </si>
  <si>
    <t>x*)</t>
  </si>
  <si>
    <t>3*)</t>
  </si>
  <si>
    <t>6*)</t>
  </si>
  <si>
    <t>18*)</t>
  </si>
  <si>
    <t>19*)</t>
  </si>
  <si>
    <t>14*)</t>
  </si>
  <si>
    <t>16*)</t>
  </si>
  <si>
    <t>4*)</t>
  </si>
  <si>
    <t>2*)</t>
  </si>
  <si>
    <t>ARBÖ Ortsklub Freistadt</t>
  </si>
  <si>
    <t>www.atterbike.at</t>
  </si>
  <si>
    <t>17*)</t>
  </si>
  <si>
    <t>Endstand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</si>
</sst>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&quot;km&quot;"/>
    <numFmt numFmtId="185" formatCode="0\ &quot;km&quot;"/>
    <numFmt numFmtId="186" formatCode="0.0\ &quot;km&quot;"/>
    <numFmt numFmtId="187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3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7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9" applyNumberFormat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187" fontId="1" fillId="0" borderId="0" xfId="52" applyNumberFormat="1" applyFont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Alignment="1">
      <alignment/>
    </xf>
    <xf numFmtId="186" fontId="1" fillId="10" borderId="26" xfId="0" applyNumberFormat="1" applyFont="1" applyFill="1" applyBorder="1" applyAlignment="1">
      <alignment horizontal="center"/>
    </xf>
    <xf numFmtId="186" fontId="1" fillId="10" borderId="27" xfId="0" applyNumberFormat="1" applyFont="1" applyFill="1" applyBorder="1" applyAlignment="1">
      <alignment horizontal="center"/>
    </xf>
    <xf numFmtId="1" fontId="30" fillId="0" borderId="28" xfId="0" applyNumberFormat="1" applyFont="1" applyFill="1" applyBorder="1" applyAlignment="1">
      <alignment/>
    </xf>
    <xf numFmtId="0" fontId="14" fillId="10" borderId="29" xfId="0" applyFont="1" applyFill="1" applyBorder="1" applyAlignment="1">
      <alignment horizontal="center"/>
    </xf>
    <xf numFmtId="0" fontId="14" fillId="10" borderId="2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 textRotation="90"/>
    </xf>
    <xf numFmtId="0" fontId="0" fillId="30" borderId="32" xfId="0" applyFill="1" applyBorder="1" applyAlignment="1">
      <alignment horizontal="center" vertical="center"/>
    </xf>
    <xf numFmtId="0" fontId="0" fillId="30" borderId="33" xfId="0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30" fillId="0" borderId="28" xfId="0" applyFont="1" applyFill="1" applyBorder="1" applyAlignment="1">
      <alignment/>
    </xf>
    <xf numFmtId="0" fontId="30" fillId="0" borderId="3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0" borderId="39" xfId="0" applyFont="1" applyFill="1" applyBorder="1" applyAlignment="1">
      <alignment horizontal="center" vertical="center"/>
    </xf>
    <xf numFmtId="0" fontId="15" fillId="30" borderId="40" xfId="0" applyFont="1" applyFill="1" applyBorder="1" applyAlignment="1">
      <alignment horizontal="center" vertical="center"/>
    </xf>
    <xf numFmtId="0" fontId="15" fillId="30" borderId="41" xfId="0" applyFont="1" applyFill="1" applyBorder="1" applyAlignment="1">
      <alignment horizontal="center" vertical="center"/>
    </xf>
    <xf numFmtId="0" fontId="15" fillId="3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31" borderId="40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 textRotation="90"/>
    </xf>
    <xf numFmtId="0" fontId="1" fillId="30" borderId="43" xfId="0" applyFont="1" applyFill="1" applyBorder="1" applyAlignment="1">
      <alignment horizontal="center" vertical="center" textRotation="90"/>
    </xf>
    <xf numFmtId="0" fontId="1" fillId="30" borderId="44" xfId="0" applyFont="1" applyFill="1" applyBorder="1" applyAlignment="1">
      <alignment horizontal="center" vertical="center" textRotation="90"/>
    </xf>
    <xf numFmtId="0" fontId="1" fillId="30" borderId="45" xfId="0" applyFont="1" applyFill="1" applyBorder="1" applyAlignment="1">
      <alignment horizontal="center" vertical="center" textRotation="90"/>
    </xf>
    <xf numFmtId="0" fontId="1" fillId="30" borderId="46" xfId="0" applyFont="1" applyFill="1" applyBorder="1" applyAlignment="1">
      <alignment horizontal="center" vertical="center" textRotation="90"/>
    </xf>
    <xf numFmtId="0" fontId="1" fillId="30" borderId="47" xfId="0" applyFont="1" applyFill="1" applyBorder="1" applyAlignment="1">
      <alignment horizontal="center" vertical="center" textRotation="90"/>
    </xf>
    <xf numFmtId="0" fontId="1" fillId="30" borderId="33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shrinkToFit="1"/>
    </xf>
    <xf numFmtId="1" fontId="30" fillId="0" borderId="35" xfId="0" applyNumberFormat="1" applyFont="1" applyFill="1" applyBorder="1" applyAlignment="1">
      <alignment/>
    </xf>
    <xf numFmtId="0" fontId="15" fillId="31" borderId="3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0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87" fontId="0" fillId="0" borderId="0" xfId="52" applyNumberFormat="1" applyFont="1" applyAlignment="1">
      <alignment/>
    </xf>
    <xf numFmtId="187" fontId="0" fillId="0" borderId="0" xfId="52" applyNumberFormat="1" applyFont="1" applyFill="1" applyAlignment="1">
      <alignment/>
    </xf>
    <xf numFmtId="187" fontId="0" fillId="0" borderId="0" xfId="52" applyNumberFormat="1" applyFont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Fill="1" applyBorder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30" borderId="6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1" borderId="43" xfId="0" applyFont="1" applyFill="1" applyBorder="1" applyAlignment="1">
      <alignment horizontal="center" vertical="center"/>
    </xf>
    <xf numFmtId="0" fontId="1" fillId="30" borderId="4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1" borderId="4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0" borderId="4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/>
    </xf>
    <xf numFmtId="0" fontId="11" fillId="0" borderId="5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7" xfId="0" applyFont="1" applyFill="1" applyBorder="1" applyAlignment="1">
      <alignment/>
    </xf>
    <xf numFmtId="0" fontId="11" fillId="0" borderId="68" xfId="0" applyFont="1" applyBorder="1" applyAlignment="1">
      <alignment horizontal="center" vertical="center"/>
    </xf>
    <xf numFmtId="0" fontId="1" fillId="30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30" borderId="4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" fontId="1" fillId="0" borderId="28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1" fontId="1" fillId="0" borderId="29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30" borderId="4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1" fillId="0" borderId="5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1" fontId="1" fillId="0" borderId="50" xfId="0" applyNumberFormat="1" applyFont="1" applyFill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30" borderId="77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5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30" borderId="78" xfId="0" applyFont="1" applyFill="1" applyBorder="1" applyAlignment="1">
      <alignment horizontal="center" vertical="center"/>
    </xf>
    <xf numFmtId="0" fontId="11" fillId="30" borderId="6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/>
    </xf>
    <xf numFmtId="187" fontId="1" fillId="0" borderId="0" xfId="52" applyNumberFormat="1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30" borderId="3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1" fillId="0" borderId="7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7" fontId="1" fillId="0" borderId="0" xfId="52" applyNumberFormat="1" applyFont="1" applyBorder="1" applyAlignment="1">
      <alignment/>
    </xf>
    <xf numFmtId="0" fontId="1" fillId="0" borderId="80" xfId="0" applyFont="1" applyBorder="1" applyAlignment="1">
      <alignment horizontal="center" vertical="center"/>
    </xf>
    <xf numFmtId="0" fontId="1" fillId="31" borderId="66" xfId="0" applyFont="1" applyFill="1" applyBorder="1" applyAlignment="1">
      <alignment horizontal="center" vertical="center"/>
    </xf>
    <xf numFmtId="0" fontId="1" fillId="30" borderId="26" xfId="0" applyFont="1" applyFill="1" applyBorder="1" applyAlignment="1">
      <alignment horizontal="center" vertical="center"/>
    </xf>
    <xf numFmtId="0" fontId="46" fillId="30" borderId="40" xfId="0" applyFont="1" applyFill="1" applyBorder="1" applyAlignment="1">
      <alignment horizontal="center" vertical="center"/>
    </xf>
    <xf numFmtId="0" fontId="1" fillId="3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8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0" fontId="1" fillId="0" borderId="37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3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8" xfId="0" applyFont="1" applyBorder="1" applyAlignment="1">
      <alignment/>
    </xf>
    <xf numFmtId="0" fontId="11" fillId="0" borderId="3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11" fillId="0" borderId="35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" fillId="0" borderId="67" xfId="0" applyFont="1" applyFill="1" applyBorder="1" applyAlignment="1">
      <alignment/>
    </xf>
    <xf numFmtId="0" fontId="1" fillId="0" borderId="6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186" fontId="1" fillId="10" borderId="41" xfId="0" applyNumberFormat="1" applyFont="1" applyFill="1" applyBorder="1" applyAlignment="1">
      <alignment horizontal="center"/>
    </xf>
    <xf numFmtId="186" fontId="1" fillId="10" borderId="58" xfId="0" applyNumberFormat="1" applyFont="1" applyFill="1" applyBorder="1" applyAlignment="1">
      <alignment horizontal="center"/>
    </xf>
    <xf numFmtId="186" fontId="1" fillId="10" borderId="57" xfId="0" applyNumberFormat="1" applyFont="1" applyFill="1" applyBorder="1" applyAlignment="1">
      <alignment horizontal="center"/>
    </xf>
    <xf numFmtId="186" fontId="1" fillId="10" borderId="36" xfId="0" applyNumberFormat="1" applyFont="1" applyFill="1" applyBorder="1" applyAlignment="1">
      <alignment horizontal="center"/>
    </xf>
    <xf numFmtId="186" fontId="14" fillId="10" borderId="41" xfId="0" applyNumberFormat="1" applyFont="1" applyFill="1" applyBorder="1" applyAlignment="1">
      <alignment horizontal="center"/>
    </xf>
    <xf numFmtId="186" fontId="14" fillId="10" borderId="58" xfId="0" applyNumberFormat="1" applyFont="1" applyFill="1" applyBorder="1" applyAlignment="1">
      <alignment horizontal="center"/>
    </xf>
    <xf numFmtId="186" fontId="1" fillId="10" borderId="40" xfId="0" applyNumberFormat="1" applyFont="1" applyFill="1" applyBorder="1" applyAlignment="1">
      <alignment horizontal="center"/>
    </xf>
    <xf numFmtId="186" fontId="1" fillId="10" borderId="75" xfId="0" applyNumberFormat="1" applyFont="1" applyFill="1" applyBorder="1" applyAlignment="1">
      <alignment horizontal="center"/>
    </xf>
    <xf numFmtId="0" fontId="0" fillId="30" borderId="31" xfId="0" applyFont="1" applyFill="1" applyBorder="1" applyAlignment="1">
      <alignment horizontal="center" vertical="center" textRotation="90"/>
    </xf>
    <xf numFmtId="0" fontId="0" fillId="30" borderId="48" xfId="0" applyFont="1" applyFill="1" applyBorder="1" applyAlignment="1">
      <alignment horizontal="center" vertical="center" textRotation="90"/>
    </xf>
    <xf numFmtId="0" fontId="0" fillId="30" borderId="49" xfId="0" applyFont="1" applyFill="1" applyBorder="1" applyAlignment="1">
      <alignment horizontal="center" vertical="center" textRotation="90"/>
    </xf>
    <xf numFmtId="186" fontId="1" fillId="0" borderId="40" xfId="0" applyNumberFormat="1" applyFont="1" applyFill="1" applyBorder="1" applyAlignment="1">
      <alignment horizontal="center"/>
    </xf>
    <xf numFmtId="186" fontId="1" fillId="0" borderId="75" xfId="0" applyNumberFormat="1" applyFont="1" applyFill="1" applyBorder="1" applyAlignment="1">
      <alignment horizontal="center"/>
    </xf>
    <xf numFmtId="0" fontId="0" fillId="30" borderId="31" xfId="0" applyFont="1" applyFill="1" applyBorder="1" applyAlignment="1">
      <alignment horizontal="center" vertical="center" textRotation="90"/>
    </xf>
    <xf numFmtId="0" fontId="0" fillId="30" borderId="48" xfId="0" applyFont="1" applyFill="1" applyBorder="1" applyAlignment="1">
      <alignment horizontal="center" vertical="center" textRotation="90"/>
    </xf>
    <xf numFmtId="0" fontId="0" fillId="30" borderId="48" xfId="0" applyFont="1" applyFill="1" applyBorder="1" applyAlignment="1">
      <alignment/>
    </xf>
    <xf numFmtId="186" fontId="1" fillId="10" borderId="41" xfId="0" applyNumberFormat="1" applyFont="1" applyFill="1" applyBorder="1" applyAlignment="1">
      <alignment horizontal="center"/>
    </xf>
    <xf numFmtId="14" fontId="11" fillId="30" borderId="52" xfId="0" applyNumberFormat="1" applyFont="1" applyFill="1" applyBorder="1" applyAlignment="1">
      <alignment horizontal="center" vertical="center" textRotation="90" wrapText="1"/>
    </xf>
    <xf numFmtId="0" fontId="11" fillId="30" borderId="33" xfId="0" applyFont="1" applyFill="1" applyBorder="1" applyAlignment="1">
      <alignment horizontal="center" vertical="center" textRotation="90" wrapText="1"/>
    </xf>
    <xf numFmtId="0" fontId="11" fillId="30" borderId="52" xfId="0" applyFont="1" applyFill="1" applyBorder="1" applyAlignment="1">
      <alignment horizontal="center" vertical="center" textRotation="90" wrapText="1"/>
    </xf>
    <xf numFmtId="0" fontId="11" fillId="31" borderId="52" xfId="0" applyFont="1" applyFill="1" applyBorder="1" applyAlignment="1">
      <alignment horizontal="center" vertical="center" textRotation="90" wrapText="1"/>
    </xf>
    <xf numFmtId="0" fontId="11" fillId="31" borderId="33" xfId="0" applyFont="1" applyFill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left" wrapText="1"/>
    </xf>
    <xf numFmtId="0" fontId="33" fillId="0" borderId="54" xfId="0" applyFont="1" applyBorder="1" applyAlignment="1">
      <alignment horizontal="left" wrapText="1"/>
    </xf>
    <xf numFmtId="0" fontId="33" fillId="0" borderId="84" xfId="0" applyFont="1" applyBorder="1" applyAlignment="1">
      <alignment horizontal="left" wrapText="1"/>
    </xf>
    <xf numFmtId="0" fontId="33" fillId="0" borderId="79" xfId="0" applyFont="1" applyBorder="1" applyAlignment="1">
      <alignment horizontal="left" wrapText="1"/>
    </xf>
    <xf numFmtId="0" fontId="33" fillId="0" borderId="86" xfId="0" applyFont="1" applyBorder="1" applyAlignment="1">
      <alignment horizontal="left" wrapText="1"/>
    </xf>
    <xf numFmtId="0" fontId="33" fillId="0" borderId="62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Wertung U7 (2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1057275</xdr:colOff>
      <xdr:row>8</xdr:row>
      <xdr:rowOff>85725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81125"/>
          <a:ext cx="21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142875</xdr:rowOff>
    </xdr:from>
    <xdr:to>
      <xdr:col>1</xdr:col>
      <xdr:colOff>523875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52475" y="14478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165"/>
  <sheetViews>
    <sheetView showZeros="0" zoomScalePageLayoutView="0" workbookViewId="0" topLeftCell="A1">
      <pane ySplit="8" topLeftCell="A138" activePane="bottomLeft" state="frozen"/>
      <selection pane="topLeft" activeCell="X1" sqref="X1"/>
      <selection pane="bottomLeft" activeCell="X144" sqref="X144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1"/>
      <c r="B8" s="90" t="s">
        <v>112</v>
      </c>
      <c r="C8" s="91" t="s">
        <v>206</v>
      </c>
      <c r="D8" s="234"/>
      <c r="E8" s="52"/>
      <c r="F8" s="53" t="s">
        <v>5</v>
      </c>
      <c r="G8" s="54" t="s">
        <v>6</v>
      </c>
      <c r="H8" s="53" t="s">
        <v>5</v>
      </c>
      <c r="I8" s="54" t="s">
        <v>6</v>
      </c>
      <c r="J8" s="53" t="s">
        <v>5</v>
      </c>
      <c r="K8" s="54" t="s">
        <v>6</v>
      </c>
      <c r="L8" s="53" t="s">
        <v>5</v>
      </c>
      <c r="M8" s="54" t="s">
        <v>6</v>
      </c>
      <c r="N8" s="53" t="s">
        <v>5</v>
      </c>
      <c r="O8" s="54" t="s">
        <v>6</v>
      </c>
      <c r="P8" s="53" t="s">
        <v>5</v>
      </c>
      <c r="Q8" s="54" t="s">
        <v>6</v>
      </c>
      <c r="R8" s="53" t="s">
        <v>5</v>
      </c>
      <c r="S8" s="54" t="s">
        <v>6</v>
      </c>
      <c r="T8" s="55" t="s">
        <v>5</v>
      </c>
      <c r="U8" s="56" t="s">
        <v>6</v>
      </c>
      <c r="V8" s="229"/>
    </row>
    <row r="9" spans="1:24" s="168" customFormat="1" ht="12" customHeight="1">
      <c r="A9" s="167" t="s">
        <v>7</v>
      </c>
      <c r="B9" s="66" t="s">
        <v>130</v>
      </c>
      <c r="C9" s="65" t="s">
        <v>57</v>
      </c>
      <c r="D9" s="59">
        <f aca="true" t="shared" si="0" ref="D9:D15">COUNTIF(F9:U9,"*)")</f>
        <v>1</v>
      </c>
      <c r="E9" s="100">
        <f>SUM(G9+I9+K9+M9+O9+Q9+S9+U9)</f>
        <v>81</v>
      </c>
      <c r="F9" s="151">
        <v>1</v>
      </c>
      <c r="G9" s="131">
        <v>12</v>
      </c>
      <c r="H9" s="112">
        <v>2</v>
      </c>
      <c r="I9" s="132">
        <v>14</v>
      </c>
      <c r="J9" s="151">
        <v>1</v>
      </c>
      <c r="K9" s="132">
        <v>12</v>
      </c>
      <c r="L9" s="151">
        <v>1</v>
      </c>
      <c r="M9" s="131">
        <v>13</v>
      </c>
      <c r="N9" s="112">
        <v>1</v>
      </c>
      <c r="O9" s="131">
        <v>12</v>
      </c>
      <c r="P9" s="112" t="s">
        <v>194</v>
      </c>
      <c r="Q9" s="131"/>
      <c r="R9" s="112" t="s">
        <v>68</v>
      </c>
      <c r="S9" s="131"/>
      <c r="T9" s="112">
        <v>1</v>
      </c>
      <c r="U9" s="132">
        <v>18</v>
      </c>
      <c r="V9" s="70"/>
      <c r="X9" s="169"/>
    </row>
    <row r="10" spans="1:24" s="168" customFormat="1" ht="12" customHeight="1">
      <c r="A10" s="167" t="s">
        <v>8</v>
      </c>
      <c r="B10" s="66" t="s">
        <v>71</v>
      </c>
      <c r="C10" s="65" t="s">
        <v>72</v>
      </c>
      <c r="D10" s="59">
        <f t="shared" si="0"/>
        <v>1</v>
      </c>
      <c r="E10" s="100">
        <f aca="true" t="shared" si="1" ref="E10:E15">SUM(G10+I10+K10+M10+O10+Q10+S10+U10)</f>
        <v>61</v>
      </c>
      <c r="F10" s="195">
        <v>3</v>
      </c>
      <c r="G10" s="134">
        <v>8</v>
      </c>
      <c r="H10" s="115">
        <v>7</v>
      </c>
      <c r="I10" s="116">
        <v>8</v>
      </c>
      <c r="J10" s="195" t="s">
        <v>195</v>
      </c>
      <c r="K10" s="116"/>
      <c r="L10" s="115">
        <v>4</v>
      </c>
      <c r="M10" s="134">
        <v>7</v>
      </c>
      <c r="N10" s="115">
        <v>3</v>
      </c>
      <c r="O10" s="134">
        <v>8</v>
      </c>
      <c r="P10" s="115">
        <v>2</v>
      </c>
      <c r="Q10" s="134">
        <v>9</v>
      </c>
      <c r="R10" s="115">
        <v>3</v>
      </c>
      <c r="S10" s="134">
        <v>8</v>
      </c>
      <c r="T10" s="115">
        <v>4</v>
      </c>
      <c r="U10" s="116">
        <v>13</v>
      </c>
      <c r="V10" s="69">
        <v>8</v>
      </c>
      <c r="X10" s="169"/>
    </row>
    <row r="11" spans="1:24" s="168" customFormat="1" ht="12" customHeight="1">
      <c r="A11" s="167" t="s">
        <v>10</v>
      </c>
      <c r="B11" s="66" t="s">
        <v>142</v>
      </c>
      <c r="C11" s="64" t="s">
        <v>57</v>
      </c>
      <c r="D11" s="59">
        <f t="shared" si="0"/>
        <v>1</v>
      </c>
      <c r="E11" s="100">
        <f t="shared" si="1"/>
        <v>55</v>
      </c>
      <c r="F11" s="171">
        <v>4</v>
      </c>
      <c r="G11" s="134">
        <v>6</v>
      </c>
      <c r="H11" s="115" t="s">
        <v>194</v>
      </c>
      <c r="I11" s="116"/>
      <c r="J11" s="171">
        <v>2</v>
      </c>
      <c r="K11" s="116">
        <v>10</v>
      </c>
      <c r="L11" s="171" t="s">
        <v>68</v>
      </c>
      <c r="M11" s="134"/>
      <c r="N11" s="115">
        <v>2</v>
      </c>
      <c r="O11" s="134">
        <v>10</v>
      </c>
      <c r="P11" s="115">
        <v>3</v>
      </c>
      <c r="Q11" s="134">
        <v>7</v>
      </c>
      <c r="R11" s="115">
        <v>4</v>
      </c>
      <c r="S11" s="134">
        <v>6</v>
      </c>
      <c r="T11" s="115">
        <v>2</v>
      </c>
      <c r="U11" s="116">
        <v>16</v>
      </c>
      <c r="V11" s="69"/>
      <c r="X11" s="169"/>
    </row>
    <row r="12" spans="1:24" s="168" customFormat="1" ht="12" customHeight="1">
      <c r="A12" s="167" t="s">
        <v>9</v>
      </c>
      <c r="B12" s="66" t="s">
        <v>70</v>
      </c>
      <c r="C12" s="64" t="s">
        <v>129</v>
      </c>
      <c r="D12" s="59">
        <f t="shared" si="0"/>
        <v>1</v>
      </c>
      <c r="E12" s="100">
        <f t="shared" si="1"/>
        <v>52</v>
      </c>
      <c r="F12" s="195">
        <v>2</v>
      </c>
      <c r="G12" s="134">
        <v>10</v>
      </c>
      <c r="H12" s="115">
        <v>5</v>
      </c>
      <c r="I12" s="116">
        <v>10</v>
      </c>
      <c r="J12" s="195">
        <v>4</v>
      </c>
      <c r="K12" s="116">
        <v>6</v>
      </c>
      <c r="L12" s="195" t="s">
        <v>194</v>
      </c>
      <c r="M12" s="134"/>
      <c r="N12" s="115">
        <v>4</v>
      </c>
      <c r="O12" s="134">
        <v>6</v>
      </c>
      <c r="P12" s="115" t="s">
        <v>68</v>
      </c>
      <c r="Q12" s="134"/>
      <c r="R12" s="115">
        <v>2</v>
      </c>
      <c r="S12" s="134">
        <v>10</v>
      </c>
      <c r="T12" s="115">
        <v>7</v>
      </c>
      <c r="U12" s="116">
        <v>10</v>
      </c>
      <c r="V12" s="69"/>
      <c r="X12" s="169"/>
    </row>
    <row r="13" spans="1:24" s="168" customFormat="1" ht="12" customHeight="1">
      <c r="A13" s="167" t="s">
        <v>11</v>
      </c>
      <c r="B13" s="66" t="s">
        <v>182</v>
      </c>
      <c r="C13" s="65" t="s">
        <v>57</v>
      </c>
      <c r="D13" s="59">
        <f t="shared" si="0"/>
        <v>1</v>
      </c>
      <c r="E13" s="100">
        <f t="shared" si="1"/>
        <v>25</v>
      </c>
      <c r="F13" s="133" t="s">
        <v>68</v>
      </c>
      <c r="G13" s="134"/>
      <c r="H13" s="115" t="s">
        <v>194</v>
      </c>
      <c r="I13" s="116"/>
      <c r="J13" s="133" t="s">
        <v>68</v>
      </c>
      <c r="K13" s="116"/>
      <c r="L13" s="133" t="s">
        <v>68</v>
      </c>
      <c r="M13" s="134"/>
      <c r="N13" s="115" t="s">
        <v>68</v>
      </c>
      <c r="O13" s="134"/>
      <c r="P13" s="115">
        <v>1</v>
      </c>
      <c r="Q13" s="134">
        <v>11</v>
      </c>
      <c r="R13" s="115" t="s">
        <v>68</v>
      </c>
      <c r="S13" s="134"/>
      <c r="T13" s="115">
        <v>3</v>
      </c>
      <c r="U13" s="116">
        <v>14</v>
      </c>
      <c r="V13" s="69"/>
      <c r="X13" s="169"/>
    </row>
    <row r="14" spans="1:24" s="168" customFormat="1" ht="10.5">
      <c r="A14" s="167" t="s">
        <v>12</v>
      </c>
      <c r="B14" s="64" t="s">
        <v>179</v>
      </c>
      <c r="C14" s="66" t="s">
        <v>55</v>
      </c>
      <c r="D14" s="59">
        <f t="shared" si="0"/>
        <v>1</v>
      </c>
      <c r="E14" s="100">
        <f t="shared" si="1"/>
        <v>9</v>
      </c>
      <c r="F14" s="115" t="s">
        <v>68</v>
      </c>
      <c r="G14" s="134"/>
      <c r="H14" s="115" t="s">
        <v>194</v>
      </c>
      <c r="I14" s="116"/>
      <c r="J14" s="133" t="s">
        <v>68</v>
      </c>
      <c r="K14" s="116"/>
      <c r="L14" s="133">
        <v>3</v>
      </c>
      <c r="M14" s="134">
        <v>9</v>
      </c>
      <c r="N14" s="115" t="s">
        <v>68</v>
      </c>
      <c r="O14" s="134"/>
      <c r="P14" s="115" t="s">
        <v>68</v>
      </c>
      <c r="Q14" s="134"/>
      <c r="R14" s="115" t="s">
        <v>68</v>
      </c>
      <c r="S14" s="134"/>
      <c r="T14" s="115" t="s">
        <v>68</v>
      </c>
      <c r="U14" s="116"/>
      <c r="V14" s="69"/>
      <c r="X14" s="169"/>
    </row>
    <row r="15" spans="1:24" s="168" customFormat="1" ht="10.5">
      <c r="A15" s="167" t="s">
        <v>13</v>
      </c>
      <c r="B15" s="64" t="s">
        <v>153</v>
      </c>
      <c r="C15" s="64" t="s">
        <v>1</v>
      </c>
      <c r="D15" s="60">
        <f t="shared" si="0"/>
        <v>1</v>
      </c>
      <c r="E15" s="100">
        <f t="shared" si="1"/>
        <v>7</v>
      </c>
      <c r="F15" s="115" t="s">
        <v>68</v>
      </c>
      <c r="G15" s="134"/>
      <c r="H15" s="115">
        <v>8</v>
      </c>
      <c r="I15" s="116">
        <v>7</v>
      </c>
      <c r="J15" s="115" t="s">
        <v>194</v>
      </c>
      <c r="K15" s="116"/>
      <c r="L15" s="115" t="s">
        <v>68</v>
      </c>
      <c r="M15" s="134"/>
      <c r="N15" s="115" t="s">
        <v>68</v>
      </c>
      <c r="O15" s="134"/>
      <c r="P15" s="115" t="s">
        <v>68</v>
      </c>
      <c r="Q15" s="134"/>
      <c r="R15" s="115" t="s">
        <v>68</v>
      </c>
      <c r="S15" s="134"/>
      <c r="T15" s="115" t="s">
        <v>68</v>
      </c>
      <c r="U15" s="116"/>
      <c r="V15" s="69"/>
      <c r="X15" s="169"/>
    </row>
    <row r="16" spans="1:24" s="168" customFormat="1" ht="10.5">
      <c r="A16" s="167"/>
      <c r="B16" s="196"/>
      <c r="C16" s="197"/>
      <c r="D16" s="61"/>
      <c r="E16" s="198"/>
      <c r="F16" s="165"/>
      <c r="G16" s="180"/>
      <c r="H16" s="165"/>
      <c r="I16" s="190"/>
      <c r="J16" s="165"/>
      <c r="K16" s="190"/>
      <c r="L16" s="165"/>
      <c r="M16" s="180"/>
      <c r="N16" s="165"/>
      <c r="O16" s="180"/>
      <c r="P16" s="165"/>
      <c r="Q16" s="180"/>
      <c r="R16" s="165"/>
      <c r="S16" s="180"/>
      <c r="T16" s="165"/>
      <c r="U16" s="190"/>
      <c r="V16" s="79"/>
      <c r="X16" s="169"/>
    </row>
    <row r="17" spans="1:22" ht="36.75" customHeight="1">
      <c r="A17" s="199"/>
      <c r="B17" s="85" t="s">
        <v>113</v>
      </c>
      <c r="C17" s="86" t="s">
        <v>206</v>
      </c>
      <c r="D17" s="39">
        <f aca="true" t="shared" si="2" ref="D17:D48">COUNTIF(F17:U17,"*)")</f>
        <v>0</v>
      </c>
      <c r="E17" s="27"/>
      <c r="F17" s="55" t="s">
        <v>5</v>
      </c>
      <c r="G17" s="57" t="s">
        <v>6</v>
      </c>
      <c r="H17" s="55" t="s">
        <v>5</v>
      </c>
      <c r="I17" s="57" t="s">
        <v>6</v>
      </c>
      <c r="J17" s="55" t="s">
        <v>5</v>
      </c>
      <c r="K17" s="57" t="s">
        <v>6</v>
      </c>
      <c r="L17" s="55" t="s">
        <v>5</v>
      </c>
      <c r="M17" s="57" t="s">
        <v>6</v>
      </c>
      <c r="N17" s="55" t="s">
        <v>5</v>
      </c>
      <c r="O17" s="57" t="s">
        <v>6</v>
      </c>
      <c r="P17" s="55" t="s">
        <v>5</v>
      </c>
      <c r="Q17" s="57" t="s">
        <v>6</v>
      </c>
      <c r="R17" s="55" t="s">
        <v>5</v>
      </c>
      <c r="S17" s="57" t="s">
        <v>6</v>
      </c>
      <c r="T17" s="55" t="s">
        <v>5</v>
      </c>
      <c r="U17" s="58" t="s">
        <v>6</v>
      </c>
      <c r="V17" s="47"/>
    </row>
    <row r="18" spans="1:24" s="168" customFormat="1" ht="10.5">
      <c r="A18" s="167" t="s">
        <v>7</v>
      </c>
      <c r="B18" s="188" t="s">
        <v>144</v>
      </c>
      <c r="C18" s="150" t="s">
        <v>47</v>
      </c>
      <c r="D18" s="59">
        <f t="shared" si="2"/>
        <v>1</v>
      </c>
      <c r="E18" s="111">
        <f>SUM(G18+I18+K18+M18+O18+Q18+S18+U18)</f>
        <v>73</v>
      </c>
      <c r="F18" s="171">
        <v>3</v>
      </c>
      <c r="G18" s="189">
        <v>8</v>
      </c>
      <c r="H18" s="171">
        <v>12</v>
      </c>
      <c r="I18" s="189">
        <v>7</v>
      </c>
      <c r="J18" s="133">
        <v>1</v>
      </c>
      <c r="K18" s="189">
        <v>10</v>
      </c>
      <c r="L18" s="133">
        <v>9</v>
      </c>
      <c r="M18" s="189">
        <v>10</v>
      </c>
      <c r="N18" s="171">
        <v>2</v>
      </c>
      <c r="O18" s="189">
        <v>18</v>
      </c>
      <c r="P18" s="171" t="s">
        <v>194</v>
      </c>
      <c r="Q18" s="189"/>
      <c r="R18" s="171">
        <v>8</v>
      </c>
      <c r="S18" s="189">
        <v>7</v>
      </c>
      <c r="T18" s="171">
        <v>6</v>
      </c>
      <c r="U18" s="190">
        <v>13</v>
      </c>
      <c r="V18" s="68"/>
      <c r="X18" s="169"/>
    </row>
    <row r="19" spans="1:24" s="168" customFormat="1" ht="10.5">
      <c r="A19" s="167" t="s">
        <v>8</v>
      </c>
      <c r="B19" s="191" t="s">
        <v>143</v>
      </c>
      <c r="C19" s="153" t="s">
        <v>47</v>
      </c>
      <c r="D19" s="59">
        <f t="shared" si="2"/>
        <v>1</v>
      </c>
      <c r="E19" s="100">
        <f aca="true" t="shared" si="3" ref="E19:E33">SUM(G19+I19+K19+M19+O19+Q19+S19+U19)</f>
        <v>65</v>
      </c>
      <c r="F19" s="119">
        <v>2</v>
      </c>
      <c r="G19" s="99">
        <v>10</v>
      </c>
      <c r="H19" s="119" t="s">
        <v>194</v>
      </c>
      <c r="I19" s="99"/>
      <c r="J19" s="133">
        <v>2</v>
      </c>
      <c r="K19" s="99">
        <v>8</v>
      </c>
      <c r="L19" s="133">
        <v>12</v>
      </c>
      <c r="M19" s="99">
        <v>7</v>
      </c>
      <c r="N19" s="119">
        <v>5</v>
      </c>
      <c r="O19" s="99">
        <v>14</v>
      </c>
      <c r="P19" s="119">
        <v>5</v>
      </c>
      <c r="Q19" s="99">
        <v>8</v>
      </c>
      <c r="R19" s="119">
        <v>5</v>
      </c>
      <c r="S19" s="99">
        <v>10</v>
      </c>
      <c r="T19" s="119">
        <v>11</v>
      </c>
      <c r="U19" s="118">
        <v>8</v>
      </c>
      <c r="V19" s="69"/>
      <c r="X19" s="169"/>
    </row>
    <row r="20" spans="1:24" s="168" customFormat="1" ht="10.5">
      <c r="A20" s="167" t="s">
        <v>9</v>
      </c>
      <c r="B20" s="191" t="s">
        <v>145</v>
      </c>
      <c r="C20" s="153" t="s">
        <v>129</v>
      </c>
      <c r="D20" s="59">
        <f t="shared" si="2"/>
        <v>1</v>
      </c>
      <c r="E20" s="100">
        <f t="shared" si="3"/>
        <v>53</v>
      </c>
      <c r="F20" s="119">
        <v>4</v>
      </c>
      <c r="G20" s="99">
        <v>6</v>
      </c>
      <c r="H20" s="119" t="s">
        <v>194</v>
      </c>
      <c r="I20" s="99"/>
      <c r="J20" s="133" t="s">
        <v>68</v>
      </c>
      <c r="K20" s="99"/>
      <c r="L20" s="133"/>
      <c r="M20" s="99"/>
      <c r="N20" s="119">
        <v>1</v>
      </c>
      <c r="O20" s="99">
        <v>20</v>
      </c>
      <c r="P20" s="119">
        <v>1</v>
      </c>
      <c r="Q20" s="99">
        <v>15</v>
      </c>
      <c r="R20" s="119" t="s">
        <v>68</v>
      </c>
      <c r="S20" s="99"/>
      <c r="T20" s="119">
        <v>7</v>
      </c>
      <c r="U20" s="118">
        <v>12</v>
      </c>
      <c r="V20" s="69"/>
      <c r="X20" s="169"/>
    </row>
    <row r="21" spans="1:24" s="168" customFormat="1" ht="10.5">
      <c r="A21" s="167" t="s">
        <v>10</v>
      </c>
      <c r="B21" s="66" t="s">
        <v>158</v>
      </c>
      <c r="C21" s="153" t="s">
        <v>47</v>
      </c>
      <c r="D21" s="59">
        <f t="shared" si="2"/>
        <v>1</v>
      </c>
      <c r="E21" s="100">
        <f t="shared" si="3"/>
        <v>47</v>
      </c>
      <c r="F21" s="119" t="s">
        <v>68</v>
      </c>
      <c r="G21" s="99"/>
      <c r="H21" s="119">
        <v>20</v>
      </c>
      <c r="I21" s="99">
        <v>1</v>
      </c>
      <c r="J21" s="133" t="s">
        <v>194</v>
      </c>
      <c r="K21" s="99"/>
      <c r="L21" s="133">
        <v>11</v>
      </c>
      <c r="M21" s="99">
        <v>8</v>
      </c>
      <c r="N21" s="119">
        <v>10</v>
      </c>
      <c r="O21" s="99">
        <v>9</v>
      </c>
      <c r="P21" s="119">
        <v>3</v>
      </c>
      <c r="Q21" s="99">
        <v>11</v>
      </c>
      <c r="R21" s="119">
        <v>6</v>
      </c>
      <c r="S21" s="99">
        <v>9</v>
      </c>
      <c r="T21" s="119">
        <v>10</v>
      </c>
      <c r="U21" s="118">
        <v>9</v>
      </c>
      <c r="V21" s="69"/>
      <c r="X21" s="169"/>
    </row>
    <row r="22" spans="1:24" s="168" customFormat="1" ht="10.5">
      <c r="A22" s="167" t="s">
        <v>11</v>
      </c>
      <c r="B22" s="66" t="s">
        <v>180</v>
      </c>
      <c r="C22" s="153" t="s">
        <v>57</v>
      </c>
      <c r="D22" s="59">
        <f t="shared" si="2"/>
        <v>1</v>
      </c>
      <c r="E22" s="100">
        <f t="shared" si="3"/>
        <v>41</v>
      </c>
      <c r="F22" s="119" t="s">
        <v>68</v>
      </c>
      <c r="G22" s="99"/>
      <c r="H22" s="119" t="s">
        <v>194</v>
      </c>
      <c r="I22" s="99"/>
      <c r="J22" s="133" t="s">
        <v>68</v>
      </c>
      <c r="K22" s="99"/>
      <c r="L22" s="133">
        <v>8</v>
      </c>
      <c r="M22" s="99">
        <v>11</v>
      </c>
      <c r="N22" s="119" t="s">
        <v>68</v>
      </c>
      <c r="O22" s="99"/>
      <c r="P22" s="119" t="s">
        <v>68</v>
      </c>
      <c r="Q22" s="99"/>
      <c r="R22" s="119">
        <v>3</v>
      </c>
      <c r="S22" s="99">
        <v>12</v>
      </c>
      <c r="T22" s="119">
        <v>2</v>
      </c>
      <c r="U22" s="118">
        <v>18</v>
      </c>
      <c r="V22" s="69"/>
      <c r="X22" s="169"/>
    </row>
    <row r="23" spans="1:24" s="168" customFormat="1" ht="10.5">
      <c r="A23" s="167" t="s">
        <v>12</v>
      </c>
      <c r="B23" s="191" t="s">
        <v>183</v>
      </c>
      <c r="C23" s="153" t="s">
        <v>47</v>
      </c>
      <c r="D23" s="59">
        <f t="shared" si="2"/>
        <v>1</v>
      </c>
      <c r="E23" s="100">
        <f t="shared" si="3"/>
        <v>23</v>
      </c>
      <c r="F23" s="119" t="s">
        <v>68</v>
      </c>
      <c r="G23" s="99"/>
      <c r="H23" s="119" t="s">
        <v>194</v>
      </c>
      <c r="I23" s="99"/>
      <c r="J23" s="133" t="s">
        <v>68</v>
      </c>
      <c r="K23" s="99"/>
      <c r="L23" s="133" t="s">
        <v>68</v>
      </c>
      <c r="M23" s="99"/>
      <c r="N23" s="119" t="s">
        <v>68</v>
      </c>
      <c r="O23" s="99"/>
      <c r="P23" s="119">
        <v>2</v>
      </c>
      <c r="Q23" s="99">
        <v>13</v>
      </c>
      <c r="R23" s="119" t="s">
        <v>68</v>
      </c>
      <c r="S23" s="99"/>
      <c r="T23" s="119">
        <v>9</v>
      </c>
      <c r="U23" s="118">
        <v>10</v>
      </c>
      <c r="V23" s="69"/>
      <c r="X23" s="169"/>
    </row>
    <row r="24" spans="1:24" s="168" customFormat="1" ht="10.5">
      <c r="A24" s="167" t="s">
        <v>13</v>
      </c>
      <c r="B24" s="66" t="s">
        <v>185</v>
      </c>
      <c r="C24" s="153" t="s">
        <v>72</v>
      </c>
      <c r="D24" s="59">
        <f t="shared" si="2"/>
        <v>1</v>
      </c>
      <c r="E24" s="100">
        <f t="shared" si="3"/>
        <v>18</v>
      </c>
      <c r="F24" s="119" t="s">
        <v>68</v>
      </c>
      <c r="G24" s="99"/>
      <c r="H24" s="119" t="s">
        <v>194</v>
      </c>
      <c r="I24" s="99"/>
      <c r="J24" s="133" t="s">
        <v>68</v>
      </c>
      <c r="K24" s="99"/>
      <c r="L24" s="133" t="s">
        <v>68</v>
      </c>
      <c r="M24" s="99"/>
      <c r="N24" s="119" t="s">
        <v>68</v>
      </c>
      <c r="O24" s="99"/>
      <c r="P24" s="119">
        <v>6</v>
      </c>
      <c r="Q24" s="99">
        <v>7</v>
      </c>
      <c r="R24" s="119">
        <v>4</v>
      </c>
      <c r="S24" s="99">
        <v>11</v>
      </c>
      <c r="T24" s="119" t="s">
        <v>68</v>
      </c>
      <c r="U24" s="118"/>
      <c r="V24" s="69"/>
      <c r="X24" s="169"/>
    </row>
    <row r="25" spans="1:24" s="168" customFormat="1" ht="10.5">
      <c r="A25" s="167" t="s">
        <v>14</v>
      </c>
      <c r="B25" s="66" t="s">
        <v>190</v>
      </c>
      <c r="C25" s="153" t="s">
        <v>57</v>
      </c>
      <c r="D25" s="59">
        <f t="shared" si="2"/>
        <v>1</v>
      </c>
      <c r="E25" s="100">
        <f t="shared" si="3"/>
        <v>14</v>
      </c>
      <c r="F25" s="119" t="s">
        <v>68</v>
      </c>
      <c r="G25" s="99"/>
      <c r="H25" s="119" t="s">
        <v>194</v>
      </c>
      <c r="I25" s="99"/>
      <c r="J25" s="133" t="s">
        <v>68</v>
      </c>
      <c r="K25" s="99"/>
      <c r="L25" s="133" t="s">
        <v>68</v>
      </c>
      <c r="M25" s="99"/>
      <c r="N25" s="119" t="s">
        <v>68</v>
      </c>
      <c r="O25" s="99"/>
      <c r="P25" s="119" t="s">
        <v>68</v>
      </c>
      <c r="Q25" s="99"/>
      <c r="R25" s="119" t="s">
        <v>68</v>
      </c>
      <c r="S25" s="99"/>
      <c r="T25" s="119">
        <v>5</v>
      </c>
      <c r="U25" s="118">
        <v>14</v>
      </c>
      <c r="V25" s="69"/>
      <c r="X25" s="169"/>
    </row>
    <row r="26" spans="1:24" s="168" customFormat="1" ht="10.5">
      <c r="A26" s="167" t="s">
        <v>15</v>
      </c>
      <c r="B26" s="66" t="s">
        <v>101</v>
      </c>
      <c r="C26" s="153" t="s">
        <v>1</v>
      </c>
      <c r="D26" s="59">
        <f t="shared" si="2"/>
        <v>1</v>
      </c>
      <c r="E26" s="100">
        <f t="shared" si="3"/>
        <v>12</v>
      </c>
      <c r="F26" s="119" t="s">
        <v>68</v>
      </c>
      <c r="G26" s="99"/>
      <c r="H26" s="119">
        <v>7</v>
      </c>
      <c r="I26" s="99">
        <v>12</v>
      </c>
      <c r="J26" s="115" t="s">
        <v>194</v>
      </c>
      <c r="K26" s="99"/>
      <c r="L26" s="133"/>
      <c r="M26" s="99"/>
      <c r="N26" s="119" t="s">
        <v>68</v>
      </c>
      <c r="O26" s="99"/>
      <c r="P26" s="119" t="s">
        <v>68</v>
      </c>
      <c r="Q26" s="99"/>
      <c r="R26" s="119" t="s">
        <v>68</v>
      </c>
      <c r="S26" s="99"/>
      <c r="T26" s="119" t="s">
        <v>68</v>
      </c>
      <c r="U26" s="118"/>
      <c r="V26" s="69"/>
      <c r="X26" s="169"/>
    </row>
    <row r="27" spans="1:24" s="168" customFormat="1" ht="10.5">
      <c r="A27" s="167" t="s">
        <v>33</v>
      </c>
      <c r="B27" s="64" t="s">
        <v>184</v>
      </c>
      <c r="C27" s="192" t="s">
        <v>48</v>
      </c>
      <c r="D27" s="60">
        <f t="shared" si="2"/>
        <v>1</v>
      </c>
      <c r="E27" s="100">
        <f t="shared" si="3"/>
        <v>9</v>
      </c>
      <c r="F27" s="119" t="s">
        <v>68</v>
      </c>
      <c r="G27" s="193"/>
      <c r="H27" s="119" t="s">
        <v>194</v>
      </c>
      <c r="I27" s="193"/>
      <c r="J27" s="133" t="s">
        <v>68</v>
      </c>
      <c r="K27" s="193"/>
      <c r="L27" s="115" t="s">
        <v>68</v>
      </c>
      <c r="M27" s="99"/>
      <c r="N27" s="119" t="s">
        <v>68</v>
      </c>
      <c r="O27" s="99"/>
      <c r="P27" s="119">
        <v>4</v>
      </c>
      <c r="Q27" s="99">
        <v>9</v>
      </c>
      <c r="R27" s="119" t="s">
        <v>68</v>
      </c>
      <c r="S27" s="99"/>
      <c r="T27" s="119" t="s">
        <v>68</v>
      </c>
      <c r="U27" s="118"/>
      <c r="V27" s="69"/>
      <c r="X27" s="169"/>
    </row>
    <row r="28" spans="1:24" s="168" customFormat="1" ht="10.5">
      <c r="A28" s="167" t="s">
        <v>37</v>
      </c>
      <c r="B28" s="66" t="s">
        <v>186</v>
      </c>
      <c r="C28" s="192" t="s">
        <v>16</v>
      </c>
      <c r="D28" s="60">
        <f t="shared" si="2"/>
        <v>1</v>
      </c>
      <c r="E28" s="100">
        <f t="shared" si="3"/>
        <v>6</v>
      </c>
      <c r="F28" s="119" t="s">
        <v>68</v>
      </c>
      <c r="G28" s="193"/>
      <c r="H28" s="119" t="s">
        <v>194</v>
      </c>
      <c r="I28" s="193"/>
      <c r="J28" s="133" t="s">
        <v>68</v>
      </c>
      <c r="K28" s="193"/>
      <c r="L28" s="119" t="s">
        <v>68</v>
      </c>
      <c r="M28" s="99"/>
      <c r="N28" s="119" t="s">
        <v>68</v>
      </c>
      <c r="O28" s="99"/>
      <c r="P28" s="119">
        <v>7</v>
      </c>
      <c r="Q28" s="99">
        <v>6</v>
      </c>
      <c r="R28" s="119" t="s">
        <v>68</v>
      </c>
      <c r="S28" s="99"/>
      <c r="T28" s="119" t="s">
        <v>68</v>
      </c>
      <c r="U28" s="118"/>
      <c r="V28" s="69"/>
      <c r="X28" s="169"/>
    </row>
    <row r="29" spans="1:24" s="168" customFormat="1" ht="10.5">
      <c r="A29" s="167" t="s">
        <v>36</v>
      </c>
      <c r="B29" s="64" t="s">
        <v>103</v>
      </c>
      <c r="C29" s="153" t="s">
        <v>1</v>
      </c>
      <c r="D29" s="60">
        <f t="shared" si="2"/>
        <v>1</v>
      </c>
      <c r="E29" s="100">
        <f t="shared" si="3"/>
        <v>4</v>
      </c>
      <c r="F29" s="119" t="s">
        <v>68</v>
      </c>
      <c r="G29" s="193"/>
      <c r="H29" s="119">
        <v>15</v>
      </c>
      <c r="I29" s="193">
        <v>4</v>
      </c>
      <c r="J29" s="115" t="s">
        <v>194</v>
      </c>
      <c r="K29" s="193"/>
      <c r="L29" s="119"/>
      <c r="M29" s="99"/>
      <c r="N29" s="119" t="s">
        <v>68</v>
      </c>
      <c r="O29" s="99"/>
      <c r="P29" s="119" t="s">
        <v>68</v>
      </c>
      <c r="Q29" s="99"/>
      <c r="R29" s="119" t="s">
        <v>68</v>
      </c>
      <c r="S29" s="99"/>
      <c r="T29" s="119" t="s">
        <v>68</v>
      </c>
      <c r="U29" s="118"/>
      <c r="V29" s="69"/>
      <c r="X29" s="169"/>
    </row>
    <row r="30" spans="1:24" s="168" customFormat="1" ht="10.5">
      <c r="A30" s="167" t="s">
        <v>38</v>
      </c>
      <c r="B30" s="64" t="s">
        <v>154</v>
      </c>
      <c r="C30" s="153" t="s">
        <v>1</v>
      </c>
      <c r="D30" s="60">
        <f t="shared" si="2"/>
        <v>1</v>
      </c>
      <c r="E30" s="100">
        <f t="shared" si="3"/>
        <v>3</v>
      </c>
      <c r="F30" s="119" t="s">
        <v>68</v>
      </c>
      <c r="G30" s="193"/>
      <c r="H30" s="119">
        <v>16</v>
      </c>
      <c r="I30" s="193">
        <v>3</v>
      </c>
      <c r="J30" s="119" t="s">
        <v>194</v>
      </c>
      <c r="K30" s="193"/>
      <c r="L30" s="119"/>
      <c r="M30" s="99"/>
      <c r="N30" s="119" t="s">
        <v>68</v>
      </c>
      <c r="O30" s="99"/>
      <c r="P30" s="119" t="s">
        <v>68</v>
      </c>
      <c r="Q30" s="99"/>
      <c r="R30" s="119" t="s">
        <v>68</v>
      </c>
      <c r="S30" s="99"/>
      <c r="T30" s="119" t="s">
        <v>68</v>
      </c>
      <c r="U30" s="118"/>
      <c r="V30" s="69"/>
      <c r="X30" s="169"/>
    </row>
    <row r="31" spans="1:24" s="168" customFormat="1" ht="10.5">
      <c r="A31" s="167" t="s">
        <v>39</v>
      </c>
      <c r="B31" s="64" t="s">
        <v>155</v>
      </c>
      <c r="C31" s="192" t="s">
        <v>1</v>
      </c>
      <c r="D31" s="60">
        <f t="shared" si="2"/>
        <v>1</v>
      </c>
      <c r="E31" s="100">
        <f t="shared" si="3"/>
        <v>3</v>
      </c>
      <c r="F31" s="119" t="s">
        <v>68</v>
      </c>
      <c r="G31" s="193"/>
      <c r="H31" s="115">
        <v>16</v>
      </c>
      <c r="I31" s="193">
        <v>3</v>
      </c>
      <c r="J31" s="119" t="s">
        <v>194</v>
      </c>
      <c r="K31" s="193"/>
      <c r="L31" s="119"/>
      <c r="M31" s="99"/>
      <c r="N31" s="119" t="s">
        <v>68</v>
      </c>
      <c r="O31" s="99"/>
      <c r="P31" s="119" t="s">
        <v>68</v>
      </c>
      <c r="Q31" s="99"/>
      <c r="R31" s="119" t="s">
        <v>68</v>
      </c>
      <c r="S31" s="99"/>
      <c r="T31" s="119" t="s">
        <v>68</v>
      </c>
      <c r="U31" s="118"/>
      <c r="V31" s="69"/>
      <c r="X31" s="169"/>
    </row>
    <row r="32" spans="1:24" s="168" customFormat="1" ht="10.5">
      <c r="A32" s="167" t="s">
        <v>40</v>
      </c>
      <c r="B32" s="64" t="s">
        <v>156</v>
      </c>
      <c r="C32" s="153" t="s">
        <v>1</v>
      </c>
      <c r="D32" s="60">
        <f t="shared" si="2"/>
        <v>1</v>
      </c>
      <c r="E32" s="100">
        <f t="shared" si="3"/>
        <v>1</v>
      </c>
      <c r="F32" s="119" t="s">
        <v>68</v>
      </c>
      <c r="G32" s="193"/>
      <c r="H32" s="115">
        <v>18</v>
      </c>
      <c r="I32" s="99">
        <v>1</v>
      </c>
      <c r="J32" s="115" t="s">
        <v>194</v>
      </c>
      <c r="K32" s="193"/>
      <c r="L32" s="119"/>
      <c r="M32" s="99"/>
      <c r="N32" s="119" t="s">
        <v>68</v>
      </c>
      <c r="O32" s="99"/>
      <c r="P32" s="119" t="s">
        <v>68</v>
      </c>
      <c r="Q32" s="99"/>
      <c r="R32" s="119" t="s">
        <v>68</v>
      </c>
      <c r="S32" s="99"/>
      <c r="T32" s="119" t="s">
        <v>68</v>
      </c>
      <c r="U32" s="118"/>
      <c r="V32" s="69"/>
      <c r="X32" s="169"/>
    </row>
    <row r="33" spans="1:24" s="168" customFormat="1" ht="10.5">
      <c r="A33" s="167"/>
      <c r="B33" s="102"/>
      <c r="C33" s="155"/>
      <c r="D33" s="60">
        <f t="shared" si="2"/>
        <v>0</v>
      </c>
      <c r="E33" s="100">
        <f t="shared" si="3"/>
        <v>0</v>
      </c>
      <c r="F33" s="125"/>
      <c r="G33" s="193"/>
      <c r="H33" s="125"/>
      <c r="I33" s="194"/>
      <c r="J33" s="165"/>
      <c r="K33" s="193"/>
      <c r="L33" s="125"/>
      <c r="M33" s="99"/>
      <c r="N33" s="125"/>
      <c r="O33" s="99"/>
      <c r="P33" s="125"/>
      <c r="Q33" s="99"/>
      <c r="R33" s="125"/>
      <c r="S33" s="99"/>
      <c r="T33" s="125"/>
      <c r="U33" s="118"/>
      <c r="V33" s="69"/>
      <c r="X33" s="169"/>
    </row>
    <row r="34" spans="1:22" ht="37.5" customHeight="1">
      <c r="A34" s="200"/>
      <c r="B34" s="85" t="s">
        <v>114</v>
      </c>
      <c r="C34" s="86" t="s">
        <v>206</v>
      </c>
      <c r="D34" s="39">
        <f t="shared" si="2"/>
        <v>0</v>
      </c>
      <c r="E34" s="27"/>
      <c r="F34" s="55" t="s">
        <v>5</v>
      </c>
      <c r="G34" s="57" t="s">
        <v>6</v>
      </c>
      <c r="H34" s="55" t="s">
        <v>5</v>
      </c>
      <c r="I34" s="57" t="s">
        <v>6</v>
      </c>
      <c r="J34" s="55" t="s">
        <v>5</v>
      </c>
      <c r="K34" s="57" t="s">
        <v>6</v>
      </c>
      <c r="L34" s="55" t="s">
        <v>5</v>
      </c>
      <c r="M34" s="57" t="s">
        <v>6</v>
      </c>
      <c r="N34" s="55" t="s">
        <v>5</v>
      </c>
      <c r="O34" s="57" t="s">
        <v>6</v>
      </c>
      <c r="P34" s="55" t="s">
        <v>5</v>
      </c>
      <c r="Q34" s="57" t="s">
        <v>6</v>
      </c>
      <c r="R34" s="55" t="s">
        <v>5</v>
      </c>
      <c r="S34" s="57" t="s">
        <v>6</v>
      </c>
      <c r="T34" s="55" t="s">
        <v>5</v>
      </c>
      <c r="U34" s="58" t="s">
        <v>6</v>
      </c>
      <c r="V34" s="47"/>
    </row>
    <row r="35" spans="1:24" s="168" customFormat="1" ht="10.5">
      <c r="A35" s="167" t="s">
        <v>7</v>
      </c>
      <c r="B35" s="64" t="s">
        <v>125</v>
      </c>
      <c r="C35" s="65" t="s">
        <v>203</v>
      </c>
      <c r="D35" s="59">
        <f t="shared" si="2"/>
        <v>1</v>
      </c>
      <c r="E35" s="129">
        <f>SUM(G35+I35+K35+M35+O35+Q35+S35+U35)</f>
        <v>75</v>
      </c>
      <c r="F35" s="133">
        <v>1</v>
      </c>
      <c r="G35" s="183">
        <v>9</v>
      </c>
      <c r="H35" s="133">
        <v>2</v>
      </c>
      <c r="I35" s="183">
        <v>13</v>
      </c>
      <c r="J35" s="133">
        <v>1</v>
      </c>
      <c r="K35" s="183">
        <v>10</v>
      </c>
      <c r="L35" s="133">
        <v>1</v>
      </c>
      <c r="M35" s="183">
        <v>14</v>
      </c>
      <c r="N35" s="184" t="s">
        <v>194</v>
      </c>
      <c r="O35" s="183"/>
      <c r="P35" s="133">
        <v>1</v>
      </c>
      <c r="Q35" s="183">
        <v>9</v>
      </c>
      <c r="R35" s="133">
        <v>2</v>
      </c>
      <c r="S35" s="183">
        <v>8</v>
      </c>
      <c r="T35" s="185">
        <v>1</v>
      </c>
      <c r="U35" s="113">
        <v>12</v>
      </c>
      <c r="V35" s="68"/>
      <c r="X35" s="169"/>
    </row>
    <row r="36" spans="1:24" s="168" customFormat="1" ht="10.5">
      <c r="A36" s="175"/>
      <c r="B36" s="66"/>
      <c r="C36" s="140"/>
      <c r="D36" s="61">
        <f t="shared" si="2"/>
        <v>0</v>
      </c>
      <c r="E36" s="135"/>
      <c r="F36" s="119"/>
      <c r="G36" s="136"/>
      <c r="H36" s="119"/>
      <c r="I36" s="136"/>
      <c r="J36" s="186"/>
      <c r="K36" s="136"/>
      <c r="L36" s="119"/>
      <c r="M36" s="136"/>
      <c r="N36" s="171"/>
      <c r="O36" s="136"/>
      <c r="P36" s="119"/>
      <c r="Q36" s="136"/>
      <c r="R36" s="171"/>
      <c r="S36" s="136"/>
      <c r="T36" s="187"/>
      <c r="U36" s="138"/>
      <c r="V36" s="79"/>
      <c r="X36" s="169"/>
    </row>
    <row r="37" spans="1:24" s="19" customFormat="1" ht="37.5" customHeight="1">
      <c r="A37" s="199"/>
      <c r="B37" s="85" t="s">
        <v>115</v>
      </c>
      <c r="C37" s="86" t="s">
        <v>206</v>
      </c>
      <c r="D37" s="39">
        <f t="shared" si="2"/>
        <v>0</v>
      </c>
      <c r="E37" s="27"/>
      <c r="F37" s="55" t="s">
        <v>5</v>
      </c>
      <c r="G37" s="57" t="s">
        <v>6</v>
      </c>
      <c r="H37" s="55" t="s">
        <v>5</v>
      </c>
      <c r="I37" s="57" t="s">
        <v>6</v>
      </c>
      <c r="J37" s="55" t="s">
        <v>5</v>
      </c>
      <c r="K37" s="57" t="s">
        <v>6</v>
      </c>
      <c r="L37" s="55" t="s">
        <v>5</v>
      </c>
      <c r="M37" s="57" t="s">
        <v>6</v>
      </c>
      <c r="N37" s="55" t="s">
        <v>5</v>
      </c>
      <c r="O37" s="57" t="s">
        <v>6</v>
      </c>
      <c r="P37" s="55" t="s">
        <v>5</v>
      </c>
      <c r="Q37" s="57" t="s">
        <v>6</v>
      </c>
      <c r="R37" s="55" t="s">
        <v>5</v>
      </c>
      <c r="S37" s="57" t="s">
        <v>6</v>
      </c>
      <c r="T37" s="55" t="s">
        <v>5</v>
      </c>
      <c r="U37" s="58" t="s">
        <v>6</v>
      </c>
      <c r="V37" s="47">
        <f>X37+Y37</f>
        <v>0</v>
      </c>
      <c r="X37" s="83"/>
    </row>
    <row r="38" spans="1:24" s="168" customFormat="1" ht="10.5">
      <c r="A38" s="108" t="s">
        <v>7</v>
      </c>
      <c r="B38" s="176" t="s">
        <v>89</v>
      </c>
      <c r="C38" s="67" t="s">
        <v>129</v>
      </c>
      <c r="D38" s="59">
        <f t="shared" si="2"/>
        <v>1</v>
      </c>
      <c r="E38" s="129">
        <f>SUM(G38+I38+K38+M38+O38+Q38+S38+U38)</f>
        <v>118</v>
      </c>
      <c r="F38" s="112">
        <v>1</v>
      </c>
      <c r="G38" s="92">
        <v>20</v>
      </c>
      <c r="H38" s="112">
        <v>3</v>
      </c>
      <c r="I38" s="92">
        <v>16</v>
      </c>
      <c r="J38" s="112">
        <v>1</v>
      </c>
      <c r="K38" s="92">
        <v>20</v>
      </c>
      <c r="L38" s="112">
        <v>4</v>
      </c>
      <c r="M38" s="92">
        <v>15</v>
      </c>
      <c r="N38" s="112">
        <v>3</v>
      </c>
      <c r="O38" s="92">
        <v>16</v>
      </c>
      <c r="P38" s="112">
        <v>3</v>
      </c>
      <c r="Q38" s="177">
        <v>16</v>
      </c>
      <c r="R38" s="112" t="s">
        <v>196</v>
      </c>
      <c r="S38" s="92"/>
      <c r="T38" s="112">
        <v>4</v>
      </c>
      <c r="U38" s="113">
        <v>15</v>
      </c>
      <c r="V38" s="68">
        <v>13</v>
      </c>
      <c r="X38" s="169"/>
    </row>
    <row r="39" spans="1:24" s="168" customFormat="1" ht="10.5">
      <c r="A39" s="178" t="s">
        <v>8</v>
      </c>
      <c r="B39" s="64" t="s">
        <v>73</v>
      </c>
      <c r="C39" s="64" t="s">
        <v>57</v>
      </c>
      <c r="D39" s="59">
        <f t="shared" si="2"/>
        <v>1</v>
      </c>
      <c r="E39" s="129">
        <f aca="true" t="shared" si="4" ref="E39:E59">SUM(G39+I39+K39+M39+O39+Q39+S39+U39)</f>
        <v>116</v>
      </c>
      <c r="F39" s="115">
        <v>3</v>
      </c>
      <c r="G39" s="134">
        <v>16</v>
      </c>
      <c r="H39" s="115">
        <v>6</v>
      </c>
      <c r="I39" s="134">
        <v>13</v>
      </c>
      <c r="J39" s="115">
        <v>3</v>
      </c>
      <c r="K39" s="134">
        <v>16</v>
      </c>
      <c r="L39" s="115">
        <v>3</v>
      </c>
      <c r="M39" s="134">
        <v>16</v>
      </c>
      <c r="N39" s="115">
        <v>1</v>
      </c>
      <c r="O39" s="134">
        <v>20</v>
      </c>
      <c r="P39" s="115">
        <v>4</v>
      </c>
      <c r="Q39" s="142">
        <v>15</v>
      </c>
      <c r="R39" s="133" t="s">
        <v>194</v>
      </c>
      <c r="S39" s="134"/>
      <c r="T39" s="115">
        <v>1</v>
      </c>
      <c r="U39" s="116">
        <v>20</v>
      </c>
      <c r="V39" s="69"/>
      <c r="X39" s="169"/>
    </row>
    <row r="40" spans="1:24" s="168" customFormat="1" ht="10.5">
      <c r="A40" s="167" t="s">
        <v>9</v>
      </c>
      <c r="B40" s="64" t="s">
        <v>74</v>
      </c>
      <c r="C40" s="64" t="s">
        <v>47</v>
      </c>
      <c r="D40" s="59">
        <f t="shared" si="2"/>
        <v>1</v>
      </c>
      <c r="E40" s="129">
        <f t="shared" si="4"/>
        <v>113</v>
      </c>
      <c r="F40" s="115">
        <v>8</v>
      </c>
      <c r="G40" s="134">
        <v>11</v>
      </c>
      <c r="H40" s="133">
        <v>2</v>
      </c>
      <c r="I40" s="134">
        <v>18</v>
      </c>
      <c r="J40" s="115">
        <v>2</v>
      </c>
      <c r="K40" s="134">
        <v>18</v>
      </c>
      <c r="L40" s="115">
        <v>2</v>
      </c>
      <c r="M40" s="134">
        <v>18</v>
      </c>
      <c r="N40" s="119" t="s">
        <v>194</v>
      </c>
      <c r="O40" s="134"/>
      <c r="P40" s="115">
        <v>1</v>
      </c>
      <c r="Q40" s="142">
        <v>20</v>
      </c>
      <c r="R40" s="133">
        <v>7</v>
      </c>
      <c r="S40" s="134">
        <v>12</v>
      </c>
      <c r="T40" s="133">
        <v>3</v>
      </c>
      <c r="U40" s="113">
        <v>16</v>
      </c>
      <c r="V40" s="69"/>
      <c r="X40" s="169"/>
    </row>
    <row r="41" spans="1:24" s="168" customFormat="1" ht="10.5">
      <c r="A41" s="167" t="s">
        <v>10</v>
      </c>
      <c r="B41" s="64" t="s">
        <v>87</v>
      </c>
      <c r="C41" s="66" t="s">
        <v>72</v>
      </c>
      <c r="D41" s="59">
        <f t="shared" si="2"/>
        <v>1</v>
      </c>
      <c r="E41" s="129">
        <f t="shared" si="4"/>
        <v>99</v>
      </c>
      <c r="F41" s="115">
        <v>10</v>
      </c>
      <c r="G41" s="134">
        <v>9</v>
      </c>
      <c r="H41" s="133" t="s">
        <v>197</v>
      </c>
      <c r="I41" s="134"/>
      <c r="J41" s="115">
        <v>4</v>
      </c>
      <c r="K41" s="134">
        <v>15</v>
      </c>
      <c r="L41" s="115">
        <v>7</v>
      </c>
      <c r="M41" s="134">
        <v>12</v>
      </c>
      <c r="N41" s="115">
        <v>2</v>
      </c>
      <c r="O41" s="134">
        <v>18</v>
      </c>
      <c r="P41" s="115">
        <v>2</v>
      </c>
      <c r="Q41" s="142">
        <v>18</v>
      </c>
      <c r="R41" s="133">
        <v>4</v>
      </c>
      <c r="S41" s="134">
        <v>15</v>
      </c>
      <c r="T41" s="115">
        <v>7</v>
      </c>
      <c r="U41" s="116">
        <v>12</v>
      </c>
      <c r="V41" s="69">
        <v>1</v>
      </c>
      <c r="X41" s="169"/>
    </row>
    <row r="42" spans="1:24" s="168" customFormat="1" ht="10.5">
      <c r="A42" s="178" t="s">
        <v>11</v>
      </c>
      <c r="B42" s="64" t="s">
        <v>126</v>
      </c>
      <c r="C42" s="64" t="s">
        <v>57</v>
      </c>
      <c r="D42" s="59">
        <f t="shared" si="2"/>
        <v>1</v>
      </c>
      <c r="E42" s="129">
        <f t="shared" si="4"/>
        <v>91</v>
      </c>
      <c r="F42" s="115">
        <v>4</v>
      </c>
      <c r="G42" s="141">
        <v>15</v>
      </c>
      <c r="H42" s="119">
        <v>14</v>
      </c>
      <c r="I42" s="141">
        <v>5</v>
      </c>
      <c r="J42" s="119">
        <v>5</v>
      </c>
      <c r="K42" s="141">
        <v>14</v>
      </c>
      <c r="L42" s="119">
        <v>8</v>
      </c>
      <c r="M42" s="141">
        <v>11</v>
      </c>
      <c r="N42" s="119">
        <v>4</v>
      </c>
      <c r="O42" s="141">
        <v>15</v>
      </c>
      <c r="P42" s="115">
        <v>6</v>
      </c>
      <c r="Q42" s="143">
        <v>13</v>
      </c>
      <c r="R42" s="119" t="s">
        <v>194</v>
      </c>
      <c r="S42" s="141"/>
      <c r="T42" s="119">
        <v>2</v>
      </c>
      <c r="U42" s="118">
        <v>18</v>
      </c>
      <c r="V42" s="69"/>
      <c r="X42" s="169"/>
    </row>
    <row r="43" spans="1:24" s="168" customFormat="1" ht="10.5">
      <c r="A43" s="167" t="s">
        <v>12</v>
      </c>
      <c r="B43" s="64" t="s">
        <v>146</v>
      </c>
      <c r="C43" s="64" t="s">
        <v>75</v>
      </c>
      <c r="D43" s="59">
        <f t="shared" si="2"/>
        <v>1</v>
      </c>
      <c r="E43" s="129">
        <f t="shared" si="4"/>
        <v>89</v>
      </c>
      <c r="F43" s="115">
        <v>2</v>
      </c>
      <c r="G43" s="134">
        <v>18</v>
      </c>
      <c r="H43" s="115" t="s">
        <v>198</v>
      </c>
      <c r="I43" s="134"/>
      <c r="J43" s="115">
        <v>7</v>
      </c>
      <c r="K43" s="134">
        <v>12</v>
      </c>
      <c r="L43" s="115">
        <v>10</v>
      </c>
      <c r="M43" s="134">
        <v>9</v>
      </c>
      <c r="N43" s="119">
        <v>5</v>
      </c>
      <c r="O43" s="134">
        <v>14</v>
      </c>
      <c r="P43" s="115">
        <v>7</v>
      </c>
      <c r="Q43" s="142">
        <v>12</v>
      </c>
      <c r="R43" s="115">
        <v>5</v>
      </c>
      <c r="S43" s="134">
        <v>14</v>
      </c>
      <c r="T43" s="115">
        <v>9</v>
      </c>
      <c r="U43" s="116">
        <v>10</v>
      </c>
      <c r="V43" s="69">
        <v>1</v>
      </c>
      <c r="X43" s="169"/>
    </row>
    <row r="44" spans="1:24" s="168" customFormat="1" ht="10.5">
      <c r="A44" s="167" t="s">
        <v>13</v>
      </c>
      <c r="B44" s="64" t="s">
        <v>131</v>
      </c>
      <c r="C44" s="64" t="s">
        <v>57</v>
      </c>
      <c r="D44" s="59">
        <f t="shared" si="2"/>
        <v>1</v>
      </c>
      <c r="E44" s="129">
        <f t="shared" si="4"/>
        <v>70</v>
      </c>
      <c r="F44" s="115">
        <v>7</v>
      </c>
      <c r="G44" s="141">
        <v>12</v>
      </c>
      <c r="H44" s="115">
        <v>12</v>
      </c>
      <c r="I44" s="134">
        <v>7</v>
      </c>
      <c r="J44" s="115">
        <v>6</v>
      </c>
      <c r="K44" s="134">
        <v>13</v>
      </c>
      <c r="L44" s="115">
        <v>6</v>
      </c>
      <c r="M44" s="134">
        <v>13</v>
      </c>
      <c r="N44" s="119" t="s">
        <v>194</v>
      </c>
      <c r="O44" s="134"/>
      <c r="P44" s="115">
        <v>8</v>
      </c>
      <c r="Q44" s="142">
        <v>11</v>
      </c>
      <c r="R44" s="115" t="s">
        <v>68</v>
      </c>
      <c r="S44" s="134"/>
      <c r="T44" s="115">
        <v>5</v>
      </c>
      <c r="U44" s="116">
        <v>14</v>
      </c>
      <c r="V44" s="69"/>
      <c r="X44" s="169"/>
    </row>
    <row r="45" spans="1:24" s="168" customFormat="1" ht="10.5">
      <c r="A45" s="178" t="s">
        <v>14</v>
      </c>
      <c r="B45" s="64" t="s">
        <v>85</v>
      </c>
      <c r="C45" s="64" t="s">
        <v>57</v>
      </c>
      <c r="D45" s="59">
        <f t="shared" si="2"/>
        <v>1</v>
      </c>
      <c r="E45" s="129">
        <f t="shared" si="4"/>
        <v>53</v>
      </c>
      <c r="F45" s="115">
        <v>11</v>
      </c>
      <c r="G45" s="134">
        <v>8</v>
      </c>
      <c r="H45" s="119" t="s">
        <v>194</v>
      </c>
      <c r="I45" s="134"/>
      <c r="J45" s="115" t="s">
        <v>68</v>
      </c>
      <c r="K45" s="134"/>
      <c r="L45" s="115">
        <v>14</v>
      </c>
      <c r="M45" s="134">
        <v>5</v>
      </c>
      <c r="N45" s="115">
        <v>6</v>
      </c>
      <c r="O45" s="134">
        <v>13</v>
      </c>
      <c r="P45" s="115">
        <v>5</v>
      </c>
      <c r="Q45" s="142">
        <v>14</v>
      </c>
      <c r="R45" s="133" t="s">
        <v>68</v>
      </c>
      <c r="S45" s="134"/>
      <c r="T45" s="115">
        <v>6</v>
      </c>
      <c r="U45" s="116">
        <v>13</v>
      </c>
      <c r="V45" s="69"/>
      <c r="X45" s="169"/>
    </row>
    <row r="46" spans="1:24" s="168" customFormat="1" ht="10.5">
      <c r="A46" s="167" t="s">
        <v>15</v>
      </c>
      <c r="B46" s="64" t="s">
        <v>90</v>
      </c>
      <c r="C46" s="66" t="s">
        <v>75</v>
      </c>
      <c r="D46" s="59">
        <f t="shared" si="2"/>
        <v>1</v>
      </c>
      <c r="E46" s="129">
        <f t="shared" si="4"/>
        <v>40</v>
      </c>
      <c r="F46" s="115">
        <v>9</v>
      </c>
      <c r="G46" s="134">
        <v>10</v>
      </c>
      <c r="H46" s="115">
        <v>20</v>
      </c>
      <c r="I46" s="141">
        <v>1</v>
      </c>
      <c r="J46" s="119">
        <v>8</v>
      </c>
      <c r="K46" s="141">
        <v>11</v>
      </c>
      <c r="L46" s="119">
        <v>13</v>
      </c>
      <c r="M46" s="141">
        <v>6</v>
      </c>
      <c r="N46" s="119">
        <v>7</v>
      </c>
      <c r="O46" s="141">
        <v>12</v>
      </c>
      <c r="P46" s="119" t="s">
        <v>194</v>
      </c>
      <c r="Q46" s="143"/>
      <c r="R46" s="119" t="s">
        <v>68</v>
      </c>
      <c r="S46" s="141"/>
      <c r="T46" s="119" t="s">
        <v>68</v>
      </c>
      <c r="U46" s="118"/>
      <c r="V46" s="69"/>
      <c r="X46" s="169"/>
    </row>
    <row r="47" spans="1:24" s="168" customFormat="1" ht="10.5">
      <c r="A47" s="167" t="s">
        <v>33</v>
      </c>
      <c r="B47" s="64" t="s">
        <v>169</v>
      </c>
      <c r="C47" s="66" t="s">
        <v>57</v>
      </c>
      <c r="D47" s="59">
        <f t="shared" si="2"/>
        <v>1</v>
      </c>
      <c r="E47" s="129">
        <f t="shared" si="4"/>
        <v>36</v>
      </c>
      <c r="F47" s="115" t="s">
        <v>68</v>
      </c>
      <c r="G47" s="141"/>
      <c r="H47" s="119" t="s">
        <v>194</v>
      </c>
      <c r="I47" s="134"/>
      <c r="J47" s="119">
        <v>11</v>
      </c>
      <c r="K47" s="134">
        <v>8</v>
      </c>
      <c r="L47" s="115">
        <v>16</v>
      </c>
      <c r="M47" s="134">
        <v>3</v>
      </c>
      <c r="N47" s="115">
        <v>11</v>
      </c>
      <c r="O47" s="134">
        <v>8</v>
      </c>
      <c r="P47" s="115">
        <v>11</v>
      </c>
      <c r="Q47" s="142">
        <v>11</v>
      </c>
      <c r="R47" s="133" t="s">
        <v>68</v>
      </c>
      <c r="S47" s="134"/>
      <c r="T47" s="119">
        <v>13</v>
      </c>
      <c r="U47" s="118">
        <v>6</v>
      </c>
      <c r="V47" s="69"/>
      <c r="X47" s="169"/>
    </row>
    <row r="48" spans="1:24" s="168" customFormat="1" ht="10.5">
      <c r="A48" s="178" t="s">
        <v>37</v>
      </c>
      <c r="B48" s="64" t="s">
        <v>88</v>
      </c>
      <c r="C48" s="66" t="s">
        <v>57</v>
      </c>
      <c r="D48" s="59">
        <f t="shared" si="2"/>
        <v>1</v>
      </c>
      <c r="E48" s="129">
        <f t="shared" si="4"/>
        <v>32</v>
      </c>
      <c r="F48" s="115">
        <v>5</v>
      </c>
      <c r="G48" s="141">
        <v>14</v>
      </c>
      <c r="H48" s="119" t="s">
        <v>194</v>
      </c>
      <c r="I48" s="141"/>
      <c r="J48" s="119">
        <v>9</v>
      </c>
      <c r="K48" s="141">
        <v>10</v>
      </c>
      <c r="L48" s="119">
        <v>11</v>
      </c>
      <c r="M48" s="141">
        <v>8</v>
      </c>
      <c r="N48" s="119" t="s">
        <v>68</v>
      </c>
      <c r="O48" s="141"/>
      <c r="P48" s="119" t="s">
        <v>68</v>
      </c>
      <c r="Q48" s="143"/>
      <c r="R48" s="119" t="s">
        <v>68</v>
      </c>
      <c r="S48" s="141"/>
      <c r="T48" s="119" t="s">
        <v>68</v>
      </c>
      <c r="U48" s="118"/>
      <c r="V48" s="71"/>
      <c r="X48" s="169"/>
    </row>
    <row r="49" spans="1:24" s="168" customFormat="1" ht="10.5">
      <c r="A49" s="167" t="s">
        <v>36</v>
      </c>
      <c r="B49" s="66" t="s">
        <v>170</v>
      </c>
      <c r="C49" s="66" t="s">
        <v>47</v>
      </c>
      <c r="D49" s="59">
        <f aca="true" t="shared" si="5" ref="D49:D66">COUNTIF(F49:U49,"*)")</f>
        <v>1</v>
      </c>
      <c r="E49" s="129">
        <f t="shared" si="4"/>
        <v>31</v>
      </c>
      <c r="F49" s="115" t="s">
        <v>68</v>
      </c>
      <c r="G49" s="141"/>
      <c r="H49" s="119" t="s">
        <v>194</v>
      </c>
      <c r="I49" s="141"/>
      <c r="J49" s="119">
        <v>13</v>
      </c>
      <c r="K49" s="141">
        <v>6</v>
      </c>
      <c r="L49" s="119" t="s">
        <v>68</v>
      </c>
      <c r="M49" s="141"/>
      <c r="N49" s="119" t="s">
        <v>68</v>
      </c>
      <c r="O49" s="141"/>
      <c r="P49" s="119">
        <v>10</v>
      </c>
      <c r="Q49" s="143">
        <v>9</v>
      </c>
      <c r="R49" s="119">
        <v>11</v>
      </c>
      <c r="S49" s="141">
        <v>8</v>
      </c>
      <c r="T49" s="119">
        <v>11</v>
      </c>
      <c r="U49" s="118">
        <v>8</v>
      </c>
      <c r="V49" s="71"/>
      <c r="X49" s="169"/>
    </row>
    <row r="50" spans="1:24" s="168" customFormat="1" ht="10.5">
      <c r="A50" s="167" t="s">
        <v>38</v>
      </c>
      <c r="B50" s="66" t="s">
        <v>168</v>
      </c>
      <c r="C50" s="66" t="s">
        <v>57</v>
      </c>
      <c r="D50" s="59">
        <f t="shared" si="5"/>
        <v>1</v>
      </c>
      <c r="E50" s="129">
        <f t="shared" si="4"/>
        <v>28</v>
      </c>
      <c r="F50" s="115" t="s">
        <v>68</v>
      </c>
      <c r="G50" s="141"/>
      <c r="H50" s="119" t="s">
        <v>194</v>
      </c>
      <c r="I50" s="141"/>
      <c r="J50" s="119">
        <v>10</v>
      </c>
      <c r="K50" s="141">
        <v>9</v>
      </c>
      <c r="L50" s="119" t="s">
        <v>68</v>
      </c>
      <c r="M50" s="141"/>
      <c r="N50" s="119">
        <v>12</v>
      </c>
      <c r="O50" s="141">
        <v>7</v>
      </c>
      <c r="P50" s="119" t="s">
        <v>68</v>
      </c>
      <c r="Q50" s="143">
        <v>12</v>
      </c>
      <c r="R50" s="119" t="s">
        <v>68</v>
      </c>
      <c r="S50" s="141"/>
      <c r="T50" s="119" t="s">
        <v>68</v>
      </c>
      <c r="U50" s="118"/>
      <c r="V50" s="71"/>
      <c r="X50" s="169"/>
    </row>
    <row r="51" spans="1:24" s="168" customFormat="1" ht="10.5">
      <c r="A51" s="178" t="s">
        <v>38</v>
      </c>
      <c r="B51" s="66" t="s">
        <v>171</v>
      </c>
      <c r="C51" s="66" t="s">
        <v>172</v>
      </c>
      <c r="D51" s="59">
        <f t="shared" si="5"/>
        <v>1</v>
      </c>
      <c r="E51" s="129">
        <f t="shared" si="4"/>
        <v>28</v>
      </c>
      <c r="F51" s="119" t="s">
        <v>68</v>
      </c>
      <c r="G51" s="141"/>
      <c r="H51" s="119">
        <v>7</v>
      </c>
      <c r="I51" s="141">
        <v>12</v>
      </c>
      <c r="J51" s="119" t="s">
        <v>194</v>
      </c>
      <c r="K51" s="141"/>
      <c r="L51" s="119">
        <v>12</v>
      </c>
      <c r="M51" s="141">
        <v>7</v>
      </c>
      <c r="N51" s="119" t="s">
        <v>68</v>
      </c>
      <c r="O51" s="141"/>
      <c r="P51" s="119" t="s">
        <v>68</v>
      </c>
      <c r="Q51" s="143"/>
      <c r="R51" s="119">
        <v>10</v>
      </c>
      <c r="S51" s="141">
        <v>9</v>
      </c>
      <c r="T51" s="119" t="s">
        <v>68</v>
      </c>
      <c r="U51" s="118"/>
      <c r="V51" s="71"/>
      <c r="X51" s="169"/>
    </row>
    <row r="52" spans="1:24" s="168" customFormat="1" ht="10.5">
      <c r="A52" s="167" t="s">
        <v>40</v>
      </c>
      <c r="B52" s="179" t="s">
        <v>159</v>
      </c>
      <c r="C52" s="64" t="s">
        <v>47</v>
      </c>
      <c r="D52" s="61">
        <f t="shared" si="5"/>
        <v>1</v>
      </c>
      <c r="E52" s="129">
        <f t="shared" si="4"/>
        <v>13</v>
      </c>
      <c r="F52" s="119" t="s">
        <v>68</v>
      </c>
      <c r="G52" s="141"/>
      <c r="H52" s="115">
        <v>29</v>
      </c>
      <c r="I52" s="141"/>
      <c r="J52" s="119" t="s">
        <v>194</v>
      </c>
      <c r="K52" s="141"/>
      <c r="L52" s="119" t="s">
        <v>68</v>
      </c>
      <c r="M52" s="141"/>
      <c r="N52" s="119">
        <v>13</v>
      </c>
      <c r="O52" s="134">
        <v>6</v>
      </c>
      <c r="P52" s="119" t="s">
        <v>68</v>
      </c>
      <c r="Q52" s="143"/>
      <c r="R52" s="119" t="s">
        <v>68</v>
      </c>
      <c r="S52" s="141"/>
      <c r="T52" s="119">
        <v>12</v>
      </c>
      <c r="U52" s="118">
        <v>7</v>
      </c>
      <c r="V52" s="71"/>
      <c r="X52" s="169"/>
    </row>
    <row r="53" spans="1:24" s="181" customFormat="1" ht="10.5">
      <c r="A53" s="167" t="s">
        <v>41</v>
      </c>
      <c r="B53" s="64" t="s">
        <v>147</v>
      </c>
      <c r="C53" s="150" t="s">
        <v>129</v>
      </c>
      <c r="D53" s="61">
        <f t="shared" si="5"/>
        <v>1</v>
      </c>
      <c r="E53" s="129">
        <f t="shared" si="4"/>
        <v>7</v>
      </c>
      <c r="F53" s="115">
        <v>12</v>
      </c>
      <c r="G53" s="141">
        <v>7</v>
      </c>
      <c r="H53" s="119" t="s">
        <v>194</v>
      </c>
      <c r="I53" s="141"/>
      <c r="J53" s="119" t="s">
        <v>68</v>
      </c>
      <c r="K53" s="141"/>
      <c r="L53" s="119" t="s">
        <v>68</v>
      </c>
      <c r="M53" s="141"/>
      <c r="N53" s="119" t="s">
        <v>68</v>
      </c>
      <c r="O53" s="180"/>
      <c r="P53" s="115" t="s">
        <v>68</v>
      </c>
      <c r="Q53" s="143"/>
      <c r="R53" s="119" t="s">
        <v>68</v>
      </c>
      <c r="S53" s="141"/>
      <c r="T53" s="119" t="s">
        <v>68</v>
      </c>
      <c r="U53" s="141"/>
      <c r="V53" s="71"/>
      <c r="X53" s="182"/>
    </row>
    <row r="54" spans="1:24" s="181" customFormat="1" ht="10.5">
      <c r="A54" s="167" t="s">
        <v>42</v>
      </c>
      <c r="B54" s="64" t="s">
        <v>181</v>
      </c>
      <c r="C54" s="64" t="s">
        <v>16</v>
      </c>
      <c r="D54" s="61">
        <f t="shared" si="5"/>
        <v>1</v>
      </c>
      <c r="E54" s="129">
        <f t="shared" si="4"/>
        <v>7</v>
      </c>
      <c r="F54" s="115" t="s">
        <v>68</v>
      </c>
      <c r="G54" s="141"/>
      <c r="H54" s="119" t="s">
        <v>68</v>
      </c>
      <c r="I54" s="141"/>
      <c r="J54" s="119" t="s">
        <v>194</v>
      </c>
      <c r="K54" s="141"/>
      <c r="L54" s="115">
        <v>17</v>
      </c>
      <c r="M54" s="141">
        <v>2</v>
      </c>
      <c r="N54" s="119" t="s">
        <v>68</v>
      </c>
      <c r="O54" s="141"/>
      <c r="P54" s="133" t="s">
        <v>68</v>
      </c>
      <c r="Q54" s="143"/>
      <c r="R54" s="119" t="s">
        <v>68</v>
      </c>
      <c r="S54" s="134"/>
      <c r="T54" s="119">
        <v>14</v>
      </c>
      <c r="U54" s="141">
        <v>5</v>
      </c>
      <c r="V54" s="69"/>
      <c r="X54" s="182"/>
    </row>
    <row r="55" spans="1:24" s="181" customFormat="1" ht="10.5">
      <c r="A55" s="178" t="s">
        <v>43</v>
      </c>
      <c r="B55" s="64" t="s">
        <v>100</v>
      </c>
      <c r="C55" s="64" t="s">
        <v>1</v>
      </c>
      <c r="D55" s="61">
        <f t="shared" si="5"/>
        <v>1</v>
      </c>
      <c r="E55" s="129">
        <f t="shared" si="4"/>
        <v>0</v>
      </c>
      <c r="F55" s="115" t="s">
        <v>68</v>
      </c>
      <c r="G55" s="141"/>
      <c r="H55" s="119">
        <v>25</v>
      </c>
      <c r="I55" s="141"/>
      <c r="J55" s="119" t="s">
        <v>194</v>
      </c>
      <c r="K55" s="141"/>
      <c r="L55" s="115" t="s">
        <v>68</v>
      </c>
      <c r="M55" s="141"/>
      <c r="N55" s="119" t="s">
        <v>68</v>
      </c>
      <c r="O55" s="141"/>
      <c r="P55" s="133" t="s">
        <v>68</v>
      </c>
      <c r="Q55" s="143"/>
      <c r="R55" s="119" t="s">
        <v>68</v>
      </c>
      <c r="S55" s="134"/>
      <c r="T55" s="119" t="s">
        <v>68</v>
      </c>
      <c r="U55" s="141"/>
      <c r="V55" s="69"/>
      <c r="X55" s="182"/>
    </row>
    <row r="56" spans="1:24" s="181" customFormat="1" ht="10.5">
      <c r="A56" s="167" t="s">
        <v>43</v>
      </c>
      <c r="B56" s="64" t="s">
        <v>106</v>
      </c>
      <c r="C56" s="64" t="s">
        <v>1</v>
      </c>
      <c r="D56" s="61">
        <f t="shared" si="5"/>
        <v>1</v>
      </c>
      <c r="E56" s="129">
        <f t="shared" si="4"/>
        <v>0</v>
      </c>
      <c r="F56" s="115" t="s">
        <v>68</v>
      </c>
      <c r="G56" s="141"/>
      <c r="H56" s="119">
        <v>26</v>
      </c>
      <c r="I56" s="141"/>
      <c r="J56" s="119" t="s">
        <v>194</v>
      </c>
      <c r="K56" s="141"/>
      <c r="L56" s="115" t="s">
        <v>68</v>
      </c>
      <c r="M56" s="141"/>
      <c r="N56" s="119" t="s">
        <v>68</v>
      </c>
      <c r="O56" s="141"/>
      <c r="P56" s="133" t="s">
        <v>68</v>
      </c>
      <c r="Q56" s="143"/>
      <c r="R56" s="119" t="s">
        <v>68</v>
      </c>
      <c r="S56" s="134"/>
      <c r="T56" s="119" t="s">
        <v>68</v>
      </c>
      <c r="U56" s="141"/>
      <c r="V56" s="69"/>
      <c r="X56" s="182"/>
    </row>
    <row r="57" spans="1:24" s="181" customFormat="1" ht="10.5">
      <c r="A57" s="167" t="s">
        <v>43</v>
      </c>
      <c r="B57" s="64" t="s">
        <v>102</v>
      </c>
      <c r="C57" s="64" t="s">
        <v>1</v>
      </c>
      <c r="D57" s="61">
        <f t="shared" si="5"/>
        <v>1</v>
      </c>
      <c r="E57" s="129">
        <f t="shared" si="4"/>
        <v>0</v>
      </c>
      <c r="F57" s="115" t="s">
        <v>68</v>
      </c>
      <c r="G57" s="141"/>
      <c r="H57" s="119">
        <v>28</v>
      </c>
      <c r="I57" s="141"/>
      <c r="J57" s="119" t="s">
        <v>194</v>
      </c>
      <c r="K57" s="141"/>
      <c r="L57" s="115" t="s">
        <v>68</v>
      </c>
      <c r="M57" s="141"/>
      <c r="N57" s="119" t="s">
        <v>68</v>
      </c>
      <c r="O57" s="141"/>
      <c r="P57" s="133" t="s">
        <v>68</v>
      </c>
      <c r="Q57" s="143"/>
      <c r="R57" s="119" t="s">
        <v>68</v>
      </c>
      <c r="S57" s="134"/>
      <c r="T57" s="119" t="s">
        <v>68</v>
      </c>
      <c r="U57" s="141"/>
      <c r="V57" s="69"/>
      <c r="X57" s="182"/>
    </row>
    <row r="58" spans="1:24" s="168" customFormat="1" ht="10.5">
      <c r="A58" s="167" t="s">
        <v>43</v>
      </c>
      <c r="B58" s="64" t="s">
        <v>160</v>
      </c>
      <c r="C58" s="64" t="s">
        <v>1</v>
      </c>
      <c r="D58" s="61">
        <f t="shared" si="5"/>
        <v>1</v>
      </c>
      <c r="E58" s="129">
        <f t="shared" si="4"/>
        <v>0</v>
      </c>
      <c r="F58" s="115" t="s">
        <v>68</v>
      </c>
      <c r="G58" s="134"/>
      <c r="H58" s="119">
        <v>30</v>
      </c>
      <c r="I58" s="134"/>
      <c r="J58" s="119" t="s">
        <v>194</v>
      </c>
      <c r="K58" s="134"/>
      <c r="L58" s="115" t="s">
        <v>68</v>
      </c>
      <c r="M58" s="134"/>
      <c r="N58" s="115" t="s">
        <v>68</v>
      </c>
      <c r="O58" s="134"/>
      <c r="P58" s="133" t="s">
        <v>68</v>
      </c>
      <c r="Q58" s="142"/>
      <c r="R58" s="115" t="s">
        <v>68</v>
      </c>
      <c r="S58" s="134"/>
      <c r="T58" s="115" t="s">
        <v>68</v>
      </c>
      <c r="U58" s="134"/>
      <c r="V58" s="69"/>
      <c r="X58" s="169"/>
    </row>
    <row r="59" spans="1:24" s="168" customFormat="1" ht="10.5">
      <c r="A59" s="178"/>
      <c r="B59" s="64"/>
      <c r="C59" s="64"/>
      <c r="D59" s="61">
        <f t="shared" si="5"/>
        <v>0</v>
      </c>
      <c r="E59" s="129">
        <f t="shared" si="4"/>
        <v>0</v>
      </c>
      <c r="F59" s="125"/>
      <c r="G59" s="134"/>
      <c r="H59" s="125"/>
      <c r="I59" s="134"/>
      <c r="J59" s="125"/>
      <c r="K59" s="134"/>
      <c r="L59" s="125"/>
      <c r="M59" s="134"/>
      <c r="N59" s="125"/>
      <c r="O59" s="134"/>
      <c r="P59" s="125"/>
      <c r="Q59" s="142"/>
      <c r="R59" s="125"/>
      <c r="S59" s="134"/>
      <c r="T59" s="125"/>
      <c r="U59" s="134"/>
      <c r="V59" s="69"/>
      <c r="X59" s="169"/>
    </row>
    <row r="60" spans="1:24" s="19" customFormat="1" ht="37.5" customHeight="1">
      <c r="A60" s="34"/>
      <c r="B60" s="85" t="s">
        <v>116</v>
      </c>
      <c r="C60" s="91" t="s">
        <v>206</v>
      </c>
      <c r="D60" s="39">
        <f t="shared" si="5"/>
        <v>0</v>
      </c>
      <c r="E60" s="26"/>
      <c r="F60" s="55" t="s">
        <v>5</v>
      </c>
      <c r="G60" s="57" t="s">
        <v>6</v>
      </c>
      <c r="H60" s="55" t="s">
        <v>5</v>
      </c>
      <c r="I60" s="57" t="s">
        <v>6</v>
      </c>
      <c r="J60" s="55" t="s">
        <v>5</v>
      </c>
      <c r="K60" s="57" t="s">
        <v>6</v>
      </c>
      <c r="L60" s="55" t="s">
        <v>5</v>
      </c>
      <c r="M60" s="57" t="s">
        <v>6</v>
      </c>
      <c r="N60" s="55" t="s">
        <v>5</v>
      </c>
      <c r="O60" s="57" t="s">
        <v>6</v>
      </c>
      <c r="P60" s="55" t="s">
        <v>5</v>
      </c>
      <c r="Q60" s="57" t="s">
        <v>6</v>
      </c>
      <c r="R60" s="55" t="s">
        <v>5</v>
      </c>
      <c r="S60" s="57" t="s">
        <v>6</v>
      </c>
      <c r="T60" s="55" t="s">
        <v>5</v>
      </c>
      <c r="U60" s="58" t="s">
        <v>6</v>
      </c>
      <c r="V60" s="47"/>
      <c r="X60" s="83"/>
    </row>
    <row r="61" spans="1:24" s="168" customFormat="1" ht="10.5">
      <c r="A61" s="167" t="s">
        <v>7</v>
      </c>
      <c r="B61" s="173" t="s">
        <v>161</v>
      </c>
      <c r="C61" s="173" t="s">
        <v>47</v>
      </c>
      <c r="D61" s="62">
        <f t="shared" si="5"/>
        <v>1</v>
      </c>
      <c r="E61" s="95">
        <f>SUM(G61+I61+K61+M61+O61+Q61+S61+U61)</f>
        <v>72</v>
      </c>
      <c r="F61" s="114" t="s">
        <v>194</v>
      </c>
      <c r="G61" s="131"/>
      <c r="H61" s="112">
        <v>13</v>
      </c>
      <c r="I61" s="131">
        <v>6</v>
      </c>
      <c r="J61" s="112">
        <v>1</v>
      </c>
      <c r="K61" s="131">
        <v>12</v>
      </c>
      <c r="L61" s="112">
        <v>8</v>
      </c>
      <c r="M61" s="131">
        <v>11</v>
      </c>
      <c r="N61" s="112">
        <v>1</v>
      </c>
      <c r="O61" s="131">
        <v>12</v>
      </c>
      <c r="P61" s="112">
        <v>1</v>
      </c>
      <c r="Q61" s="131">
        <v>11</v>
      </c>
      <c r="R61" s="112">
        <v>11</v>
      </c>
      <c r="S61" s="131">
        <v>8</v>
      </c>
      <c r="T61" s="112">
        <v>1</v>
      </c>
      <c r="U61" s="132">
        <v>12</v>
      </c>
      <c r="V61" s="70"/>
      <c r="X61" s="169"/>
    </row>
    <row r="62" spans="1:24" s="168" customFormat="1" ht="10.5">
      <c r="A62" s="167" t="s">
        <v>8</v>
      </c>
      <c r="B62" s="64" t="s">
        <v>76</v>
      </c>
      <c r="C62" s="64" t="s">
        <v>57</v>
      </c>
      <c r="D62" s="60">
        <f t="shared" si="5"/>
        <v>1</v>
      </c>
      <c r="E62" s="174">
        <f>SUM(G62+I62+K62+M62+O62+Q62+S62+U62)</f>
        <v>56</v>
      </c>
      <c r="F62" s="115">
        <v>1</v>
      </c>
      <c r="G62" s="134">
        <v>9</v>
      </c>
      <c r="H62" s="115" t="s">
        <v>205</v>
      </c>
      <c r="I62" s="134"/>
      <c r="J62" s="133">
        <v>4</v>
      </c>
      <c r="K62" s="134">
        <v>6</v>
      </c>
      <c r="L62" s="115">
        <v>10</v>
      </c>
      <c r="M62" s="134">
        <v>9</v>
      </c>
      <c r="N62" s="115">
        <v>3</v>
      </c>
      <c r="O62" s="134">
        <v>8</v>
      </c>
      <c r="P62" s="115">
        <v>2</v>
      </c>
      <c r="Q62" s="134">
        <v>9</v>
      </c>
      <c r="R62" s="115">
        <v>14</v>
      </c>
      <c r="S62" s="134">
        <v>5</v>
      </c>
      <c r="T62" s="115">
        <v>2</v>
      </c>
      <c r="U62" s="116">
        <v>10</v>
      </c>
      <c r="V62" s="69">
        <v>2</v>
      </c>
      <c r="X62" s="169"/>
    </row>
    <row r="63" spans="1:24" s="168" customFormat="1" ht="10.5">
      <c r="A63" s="167" t="s">
        <v>9</v>
      </c>
      <c r="B63" s="64" t="s">
        <v>77</v>
      </c>
      <c r="C63" s="64" t="s">
        <v>72</v>
      </c>
      <c r="D63" s="60">
        <f t="shared" si="5"/>
        <v>1</v>
      </c>
      <c r="E63" s="174">
        <f>SUM(G63+I63+K63+M63+O63+Q63+S63+U63)</f>
        <v>22</v>
      </c>
      <c r="F63" s="117" t="s">
        <v>194</v>
      </c>
      <c r="G63" s="134"/>
      <c r="H63" s="115">
        <v>19</v>
      </c>
      <c r="I63" s="134">
        <v>1</v>
      </c>
      <c r="J63" s="115">
        <v>3</v>
      </c>
      <c r="K63" s="134">
        <v>8</v>
      </c>
      <c r="L63" s="115" t="s">
        <v>68</v>
      </c>
      <c r="M63" s="134"/>
      <c r="N63" s="115">
        <v>4</v>
      </c>
      <c r="O63" s="134">
        <v>6</v>
      </c>
      <c r="P63" s="115">
        <v>3</v>
      </c>
      <c r="Q63" s="134">
        <v>7</v>
      </c>
      <c r="R63" s="115" t="s">
        <v>68</v>
      </c>
      <c r="S63" s="134"/>
      <c r="T63" s="115" t="s">
        <v>68</v>
      </c>
      <c r="U63" s="116"/>
      <c r="V63" s="69"/>
      <c r="X63" s="169"/>
    </row>
    <row r="64" spans="1:24" s="168" customFormat="1" ht="10.5">
      <c r="A64" s="167" t="s">
        <v>10</v>
      </c>
      <c r="B64" s="64" t="s">
        <v>173</v>
      </c>
      <c r="C64" s="64" t="s">
        <v>57</v>
      </c>
      <c r="D64" s="60">
        <f t="shared" si="5"/>
        <v>1</v>
      </c>
      <c r="E64" s="174">
        <f>SUM(G64+I64+K64+M64+O64+Q64+S64+U64)</f>
        <v>20</v>
      </c>
      <c r="F64" s="117" t="s">
        <v>194</v>
      </c>
      <c r="G64" s="134"/>
      <c r="H64" s="115" t="s">
        <v>68</v>
      </c>
      <c r="I64" s="134"/>
      <c r="J64" s="115">
        <v>2</v>
      </c>
      <c r="K64" s="134">
        <v>10</v>
      </c>
      <c r="L64" s="115" t="s">
        <v>68</v>
      </c>
      <c r="M64" s="134"/>
      <c r="N64" s="115">
        <v>2</v>
      </c>
      <c r="O64" s="134">
        <v>10</v>
      </c>
      <c r="P64" s="115" t="s">
        <v>68</v>
      </c>
      <c r="Q64" s="134"/>
      <c r="R64" s="115" t="s">
        <v>68</v>
      </c>
      <c r="S64" s="134"/>
      <c r="T64" s="115" t="s">
        <v>68</v>
      </c>
      <c r="U64" s="116"/>
      <c r="V64" s="69"/>
      <c r="X64" s="169"/>
    </row>
    <row r="65" spans="1:24" s="168" customFormat="1" ht="10.5">
      <c r="A65" s="167" t="s">
        <v>11</v>
      </c>
      <c r="B65" s="64" t="s">
        <v>104</v>
      </c>
      <c r="C65" s="64" t="s">
        <v>1</v>
      </c>
      <c r="D65" s="60">
        <f t="shared" si="5"/>
        <v>1</v>
      </c>
      <c r="E65" s="174">
        <f>SUM(G65+I65+K65+M65+O65+Q65+S65+U65)</f>
        <v>0</v>
      </c>
      <c r="F65" s="117" t="s">
        <v>194</v>
      </c>
      <c r="G65" s="134"/>
      <c r="H65" s="115">
        <v>21</v>
      </c>
      <c r="I65" s="134"/>
      <c r="J65" s="115" t="s">
        <v>68</v>
      </c>
      <c r="K65" s="134"/>
      <c r="L65" s="115" t="s">
        <v>68</v>
      </c>
      <c r="M65" s="134"/>
      <c r="N65" s="115" t="s">
        <v>68</v>
      </c>
      <c r="O65" s="134"/>
      <c r="P65" s="115" t="s">
        <v>68</v>
      </c>
      <c r="Q65" s="134"/>
      <c r="R65" s="115" t="s">
        <v>68</v>
      </c>
      <c r="S65" s="134"/>
      <c r="T65" s="115" t="s">
        <v>68</v>
      </c>
      <c r="U65" s="116"/>
      <c r="V65" s="69"/>
      <c r="X65" s="169"/>
    </row>
    <row r="66" spans="1:24" s="168" customFormat="1" ht="10.5">
      <c r="A66" s="175"/>
      <c r="B66" s="66"/>
      <c r="C66" s="66"/>
      <c r="D66" s="63">
        <f t="shared" si="5"/>
        <v>0</v>
      </c>
      <c r="E66" s="170"/>
      <c r="F66" s="119"/>
      <c r="G66" s="141"/>
      <c r="H66" s="119"/>
      <c r="I66" s="141"/>
      <c r="J66" s="119"/>
      <c r="K66" s="141"/>
      <c r="L66" s="119"/>
      <c r="M66" s="141"/>
      <c r="N66" s="119"/>
      <c r="O66" s="141"/>
      <c r="P66" s="119"/>
      <c r="Q66" s="141"/>
      <c r="R66" s="119"/>
      <c r="S66" s="141"/>
      <c r="T66" s="119"/>
      <c r="U66" s="118"/>
      <c r="V66" s="71"/>
      <c r="X66" s="169"/>
    </row>
    <row r="67" spans="1:22" ht="36.75" customHeight="1">
      <c r="A67" s="199"/>
      <c r="B67" s="85" t="s">
        <v>117</v>
      </c>
      <c r="C67" s="86" t="s">
        <v>206</v>
      </c>
      <c r="D67" s="39"/>
      <c r="E67" s="27"/>
      <c r="F67" s="55" t="s">
        <v>5</v>
      </c>
      <c r="G67" s="57" t="s">
        <v>6</v>
      </c>
      <c r="H67" s="55" t="s">
        <v>5</v>
      </c>
      <c r="I67" s="57" t="s">
        <v>6</v>
      </c>
      <c r="J67" s="55" t="s">
        <v>5</v>
      </c>
      <c r="K67" s="57" t="s">
        <v>6</v>
      </c>
      <c r="L67" s="55" t="s">
        <v>5</v>
      </c>
      <c r="M67" s="57" t="s">
        <v>6</v>
      </c>
      <c r="N67" s="55" t="s">
        <v>5</v>
      </c>
      <c r="O67" s="57" t="s">
        <v>6</v>
      </c>
      <c r="P67" s="55" t="s">
        <v>5</v>
      </c>
      <c r="Q67" s="57" t="s">
        <v>6</v>
      </c>
      <c r="R67" s="55" t="s">
        <v>5</v>
      </c>
      <c r="S67" s="57" t="s">
        <v>6</v>
      </c>
      <c r="T67" s="55" t="s">
        <v>5</v>
      </c>
      <c r="U67" s="58" t="s">
        <v>6</v>
      </c>
      <c r="V67" s="47"/>
    </row>
    <row r="68" spans="1:24" s="168" customFormat="1" ht="10.5">
      <c r="A68" s="108" t="s">
        <v>7</v>
      </c>
      <c r="B68" s="65" t="s">
        <v>79</v>
      </c>
      <c r="C68" s="65" t="s">
        <v>47</v>
      </c>
      <c r="D68" s="59">
        <f aca="true" t="shared" si="6" ref="D68:D109">COUNTIF(F68:U68,"*)")</f>
        <v>1</v>
      </c>
      <c r="E68" s="129">
        <f>SUM(G68+I68+K68+M68+O68+Q68+S68+U68)</f>
        <v>106</v>
      </c>
      <c r="F68" s="112">
        <v>3</v>
      </c>
      <c r="G68" s="92">
        <v>16</v>
      </c>
      <c r="H68" s="112">
        <v>5</v>
      </c>
      <c r="I68" s="92">
        <v>14</v>
      </c>
      <c r="J68" s="112">
        <v>4</v>
      </c>
      <c r="K68" s="92">
        <v>15</v>
      </c>
      <c r="L68" s="112">
        <v>5</v>
      </c>
      <c r="M68" s="92">
        <v>14</v>
      </c>
      <c r="N68" s="114" t="s">
        <v>194</v>
      </c>
      <c r="O68" s="92"/>
      <c r="P68" s="112">
        <v>1</v>
      </c>
      <c r="Q68" s="92">
        <v>15</v>
      </c>
      <c r="R68" s="112">
        <v>7</v>
      </c>
      <c r="S68" s="92">
        <v>12</v>
      </c>
      <c r="T68" s="112">
        <v>1</v>
      </c>
      <c r="U68" s="113">
        <v>20</v>
      </c>
      <c r="V68" s="68"/>
      <c r="X68" s="169"/>
    </row>
    <row r="69" spans="1:24" s="168" customFormat="1" ht="10.5">
      <c r="A69" s="167" t="s">
        <v>8</v>
      </c>
      <c r="B69" s="64" t="s">
        <v>162</v>
      </c>
      <c r="C69" s="65" t="s">
        <v>72</v>
      </c>
      <c r="D69" s="59">
        <f t="shared" si="6"/>
        <v>1</v>
      </c>
      <c r="E69" s="129">
        <f aca="true" t="shared" si="7" ref="E69:E84">SUM(G69+I69+K69+M69+O69+Q69+S69+U69)</f>
        <v>91</v>
      </c>
      <c r="F69" s="115">
        <v>6</v>
      </c>
      <c r="G69" s="134">
        <v>13</v>
      </c>
      <c r="H69" s="133" t="s">
        <v>199</v>
      </c>
      <c r="I69" s="134"/>
      <c r="J69" s="115">
        <v>1</v>
      </c>
      <c r="K69" s="134">
        <v>20</v>
      </c>
      <c r="L69" s="115">
        <v>10</v>
      </c>
      <c r="M69" s="134">
        <v>9</v>
      </c>
      <c r="N69" s="115">
        <v>1</v>
      </c>
      <c r="O69" s="134">
        <v>15</v>
      </c>
      <c r="P69" s="115">
        <v>3</v>
      </c>
      <c r="Q69" s="134">
        <v>11</v>
      </c>
      <c r="R69" s="133">
        <v>14</v>
      </c>
      <c r="S69" s="134">
        <v>5</v>
      </c>
      <c r="T69" s="133">
        <v>2</v>
      </c>
      <c r="U69" s="113">
        <v>18</v>
      </c>
      <c r="V69" s="69">
        <v>5</v>
      </c>
      <c r="X69" s="169"/>
    </row>
    <row r="70" spans="1:24" s="168" customFormat="1" ht="10.5">
      <c r="A70" s="167" t="s">
        <v>9</v>
      </c>
      <c r="B70" s="64" t="s">
        <v>22</v>
      </c>
      <c r="C70" s="66" t="s">
        <v>57</v>
      </c>
      <c r="D70" s="59">
        <f t="shared" si="6"/>
        <v>1</v>
      </c>
      <c r="E70" s="129">
        <f t="shared" si="7"/>
        <v>87</v>
      </c>
      <c r="F70" s="115">
        <v>2</v>
      </c>
      <c r="G70" s="134">
        <v>18</v>
      </c>
      <c r="H70" s="133">
        <v>13</v>
      </c>
      <c r="I70" s="134">
        <v>6</v>
      </c>
      <c r="J70" s="115">
        <v>5</v>
      </c>
      <c r="K70" s="134">
        <v>14</v>
      </c>
      <c r="L70" s="115">
        <v>12</v>
      </c>
      <c r="M70" s="134">
        <v>7</v>
      </c>
      <c r="N70" s="115">
        <v>2</v>
      </c>
      <c r="O70" s="134">
        <v>13</v>
      </c>
      <c r="P70" s="115">
        <v>2</v>
      </c>
      <c r="Q70" s="134">
        <v>13</v>
      </c>
      <c r="R70" s="133" t="s">
        <v>200</v>
      </c>
      <c r="S70" s="134"/>
      <c r="T70" s="133">
        <v>3</v>
      </c>
      <c r="U70" s="113">
        <v>16</v>
      </c>
      <c r="V70" s="69">
        <v>3</v>
      </c>
      <c r="X70" s="169"/>
    </row>
    <row r="71" spans="1:24" s="168" customFormat="1" ht="10.5">
      <c r="A71" s="167" t="s">
        <v>10</v>
      </c>
      <c r="B71" s="64" t="s">
        <v>92</v>
      </c>
      <c r="C71" s="64" t="s">
        <v>72</v>
      </c>
      <c r="D71" s="59">
        <f t="shared" si="6"/>
        <v>1</v>
      </c>
      <c r="E71" s="129">
        <f t="shared" si="7"/>
        <v>73</v>
      </c>
      <c r="F71" s="115">
        <v>8</v>
      </c>
      <c r="G71" s="134">
        <v>11</v>
      </c>
      <c r="H71" s="133" t="s">
        <v>198</v>
      </c>
      <c r="I71" s="134"/>
      <c r="J71" s="115">
        <v>2</v>
      </c>
      <c r="K71" s="134">
        <v>18</v>
      </c>
      <c r="L71" s="115">
        <v>13</v>
      </c>
      <c r="M71" s="134">
        <v>6</v>
      </c>
      <c r="N71" s="115">
        <v>3</v>
      </c>
      <c r="O71" s="134">
        <v>11</v>
      </c>
      <c r="P71" s="115">
        <v>4</v>
      </c>
      <c r="Q71" s="134">
        <v>9</v>
      </c>
      <c r="R71" s="133">
        <v>15</v>
      </c>
      <c r="S71" s="134">
        <v>4</v>
      </c>
      <c r="T71" s="133">
        <v>5</v>
      </c>
      <c r="U71" s="113">
        <v>14</v>
      </c>
      <c r="V71" s="69">
        <v>1</v>
      </c>
      <c r="X71" s="169"/>
    </row>
    <row r="72" spans="1:24" s="168" customFormat="1" ht="10.5">
      <c r="A72" s="167" t="s">
        <v>11</v>
      </c>
      <c r="B72" s="64" t="s">
        <v>91</v>
      </c>
      <c r="C72" s="64" t="s">
        <v>75</v>
      </c>
      <c r="D72" s="59">
        <f t="shared" si="6"/>
        <v>1</v>
      </c>
      <c r="E72" s="129">
        <f t="shared" si="7"/>
        <v>59</v>
      </c>
      <c r="F72" s="115">
        <v>5</v>
      </c>
      <c r="G72" s="134">
        <v>14</v>
      </c>
      <c r="H72" s="133" t="s">
        <v>194</v>
      </c>
      <c r="I72" s="134"/>
      <c r="J72" s="115">
        <v>6</v>
      </c>
      <c r="K72" s="134">
        <v>13</v>
      </c>
      <c r="L72" s="115">
        <v>17</v>
      </c>
      <c r="M72" s="134">
        <v>2</v>
      </c>
      <c r="N72" s="115">
        <v>5</v>
      </c>
      <c r="O72" s="134">
        <v>8</v>
      </c>
      <c r="P72" s="115">
        <v>5</v>
      </c>
      <c r="Q72" s="134">
        <v>8</v>
      </c>
      <c r="R72" s="133">
        <v>19</v>
      </c>
      <c r="S72" s="134">
        <v>1</v>
      </c>
      <c r="T72" s="133">
        <v>6</v>
      </c>
      <c r="U72" s="113">
        <v>13</v>
      </c>
      <c r="V72" s="69"/>
      <c r="X72" s="169"/>
    </row>
    <row r="73" spans="1:24" s="168" customFormat="1" ht="10.5">
      <c r="A73" s="167" t="s">
        <v>12</v>
      </c>
      <c r="B73" s="64" t="s">
        <v>59</v>
      </c>
      <c r="C73" s="66" t="s">
        <v>129</v>
      </c>
      <c r="D73" s="59">
        <f t="shared" si="6"/>
        <v>1</v>
      </c>
      <c r="E73" s="129">
        <f t="shared" si="7"/>
        <v>49</v>
      </c>
      <c r="F73" s="115">
        <v>4</v>
      </c>
      <c r="G73" s="134">
        <v>15</v>
      </c>
      <c r="H73" s="133">
        <v>20</v>
      </c>
      <c r="I73" s="134">
        <v>1</v>
      </c>
      <c r="J73" s="115">
        <v>7</v>
      </c>
      <c r="K73" s="134">
        <v>12</v>
      </c>
      <c r="L73" s="115">
        <v>16</v>
      </c>
      <c r="M73" s="134">
        <v>3</v>
      </c>
      <c r="N73" s="115">
        <v>6</v>
      </c>
      <c r="O73" s="134">
        <v>7</v>
      </c>
      <c r="P73" s="117" t="s">
        <v>194</v>
      </c>
      <c r="Q73" s="134"/>
      <c r="R73" s="133" t="s">
        <v>68</v>
      </c>
      <c r="S73" s="134"/>
      <c r="T73" s="133">
        <v>8</v>
      </c>
      <c r="U73" s="113">
        <v>11</v>
      </c>
      <c r="V73" s="69"/>
      <c r="X73" s="169"/>
    </row>
    <row r="74" spans="1:24" s="168" customFormat="1" ht="10.5">
      <c r="A74" s="167" t="s">
        <v>13</v>
      </c>
      <c r="B74" s="64" t="s">
        <v>78</v>
      </c>
      <c r="C74" s="64" t="s">
        <v>47</v>
      </c>
      <c r="D74" s="59">
        <f t="shared" si="6"/>
        <v>1</v>
      </c>
      <c r="E74" s="129">
        <f t="shared" si="7"/>
        <v>30</v>
      </c>
      <c r="F74" s="115">
        <v>10</v>
      </c>
      <c r="G74" s="134">
        <v>9</v>
      </c>
      <c r="H74" s="119">
        <v>25</v>
      </c>
      <c r="I74" s="141"/>
      <c r="J74" s="119">
        <v>10</v>
      </c>
      <c r="K74" s="141">
        <v>9</v>
      </c>
      <c r="L74" s="117" t="s">
        <v>194</v>
      </c>
      <c r="M74" s="141"/>
      <c r="N74" s="119">
        <v>7</v>
      </c>
      <c r="O74" s="141">
        <v>6</v>
      </c>
      <c r="P74" s="115">
        <v>7</v>
      </c>
      <c r="Q74" s="141">
        <v>6</v>
      </c>
      <c r="R74" s="119" t="s">
        <v>68</v>
      </c>
      <c r="S74" s="141"/>
      <c r="T74" s="119" t="s">
        <v>68</v>
      </c>
      <c r="U74" s="118"/>
      <c r="V74" s="69"/>
      <c r="X74" s="169"/>
    </row>
    <row r="75" spans="1:24" s="168" customFormat="1" ht="10.5">
      <c r="A75" s="167" t="s">
        <v>14</v>
      </c>
      <c r="B75" s="172" t="s">
        <v>58</v>
      </c>
      <c r="C75" s="64" t="s">
        <v>47</v>
      </c>
      <c r="D75" s="60">
        <f t="shared" si="6"/>
        <v>1</v>
      </c>
      <c r="E75" s="129">
        <f t="shared" si="7"/>
        <v>23</v>
      </c>
      <c r="F75" s="115">
        <v>7</v>
      </c>
      <c r="G75" s="134">
        <v>12</v>
      </c>
      <c r="H75" s="119" t="s">
        <v>68</v>
      </c>
      <c r="I75" s="134"/>
      <c r="J75" s="115">
        <v>8</v>
      </c>
      <c r="K75" s="134">
        <v>11</v>
      </c>
      <c r="L75" s="117" t="s">
        <v>194</v>
      </c>
      <c r="M75" s="134"/>
      <c r="N75" s="115" t="s">
        <v>68</v>
      </c>
      <c r="O75" s="134"/>
      <c r="P75" s="115" t="s">
        <v>68</v>
      </c>
      <c r="Q75" s="134"/>
      <c r="R75" s="133" t="s">
        <v>68</v>
      </c>
      <c r="S75" s="134"/>
      <c r="T75" s="115" t="s">
        <v>68</v>
      </c>
      <c r="U75" s="116"/>
      <c r="V75" s="69"/>
      <c r="X75" s="169"/>
    </row>
    <row r="76" spans="1:24" s="168" customFormat="1" ht="10.5">
      <c r="A76" s="167" t="s">
        <v>15</v>
      </c>
      <c r="B76" s="64" t="s">
        <v>149</v>
      </c>
      <c r="C76" s="65" t="s">
        <v>57</v>
      </c>
      <c r="D76" s="59">
        <f t="shared" si="6"/>
        <v>1</v>
      </c>
      <c r="E76" s="129">
        <f t="shared" si="7"/>
        <v>18</v>
      </c>
      <c r="F76" s="115">
        <v>11</v>
      </c>
      <c r="G76" s="134">
        <v>8</v>
      </c>
      <c r="H76" s="119" t="s">
        <v>68</v>
      </c>
      <c r="I76" s="134"/>
      <c r="J76" s="115">
        <v>9</v>
      </c>
      <c r="K76" s="134">
        <v>10</v>
      </c>
      <c r="L76" s="117" t="s">
        <v>194</v>
      </c>
      <c r="M76" s="134"/>
      <c r="N76" s="115" t="s">
        <v>68</v>
      </c>
      <c r="O76" s="134"/>
      <c r="P76" s="115" t="s">
        <v>68</v>
      </c>
      <c r="Q76" s="134"/>
      <c r="R76" s="115" t="s">
        <v>68</v>
      </c>
      <c r="S76" s="134"/>
      <c r="T76" s="115" t="s">
        <v>68</v>
      </c>
      <c r="U76" s="116"/>
      <c r="V76" s="69"/>
      <c r="X76" s="169"/>
    </row>
    <row r="77" spans="1:24" s="168" customFormat="1" ht="10.5">
      <c r="A77" s="167" t="s">
        <v>33</v>
      </c>
      <c r="B77" s="64" t="s">
        <v>174</v>
      </c>
      <c r="C77" s="64" t="s">
        <v>57</v>
      </c>
      <c r="D77" s="59">
        <f t="shared" si="6"/>
        <v>1</v>
      </c>
      <c r="E77" s="129">
        <f t="shared" si="7"/>
        <v>16</v>
      </c>
      <c r="F77" s="115" t="s">
        <v>68</v>
      </c>
      <c r="G77" s="134"/>
      <c r="H77" s="115" t="s">
        <v>68</v>
      </c>
      <c r="I77" s="134"/>
      <c r="J77" s="115">
        <v>3</v>
      </c>
      <c r="K77" s="134">
        <v>16</v>
      </c>
      <c r="L77" s="117" t="s">
        <v>194</v>
      </c>
      <c r="M77" s="134"/>
      <c r="N77" s="115" t="s">
        <v>68</v>
      </c>
      <c r="O77" s="134"/>
      <c r="P77" s="115" t="s">
        <v>68</v>
      </c>
      <c r="Q77" s="134"/>
      <c r="R77" s="115" t="s">
        <v>68</v>
      </c>
      <c r="S77" s="134"/>
      <c r="T77" s="115" t="s">
        <v>68</v>
      </c>
      <c r="U77" s="116"/>
      <c r="V77" s="69"/>
      <c r="X77" s="169"/>
    </row>
    <row r="78" spans="1:24" s="168" customFormat="1" ht="10.5">
      <c r="A78" s="167" t="s">
        <v>37</v>
      </c>
      <c r="B78" s="64" t="s">
        <v>148</v>
      </c>
      <c r="C78" s="66" t="s">
        <v>129</v>
      </c>
      <c r="D78" s="59">
        <f t="shared" si="6"/>
        <v>1</v>
      </c>
      <c r="E78" s="129">
        <f t="shared" si="7"/>
        <v>10</v>
      </c>
      <c r="F78" s="115">
        <v>9</v>
      </c>
      <c r="G78" s="134">
        <v>10</v>
      </c>
      <c r="H78" s="115" t="s">
        <v>68</v>
      </c>
      <c r="I78" s="134"/>
      <c r="J78" s="115" t="s">
        <v>68</v>
      </c>
      <c r="K78" s="134"/>
      <c r="L78" s="117" t="s">
        <v>194</v>
      </c>
      <c r="M78" s="134"/>
      <c r="N78" s="115" t="s">
        <v>68</v>
      </c>
      <c r="O78" s="134"/>
      <c r="P78" s="115" t="s">
        <v>68</v>
      </c>
      <c r="Q78" s="134"/>
      <c r="R78" s="133" t="s">
        <v>68</v>
      </c>
      <c r="S78" s="134"/>
      <c r="T78" s="115" t="s">
        <v>68</v>
      </c>
      <c r="U78" s="116"/>
      <c r="V78" s="69"/>
      <c r="X78" s="169"/>
    </row>
    <row r="79" spans="1:24" s="168" customFormat="1" ht="10.5">
      <c r="A79" s="167" t="s">
        <v>36</v>
      </c>
      <c r="B79" s="64" t="s">
        <v>191</v>
      </c>
      <c r="C79" s="64" t="s">
        <v>69</v>
      </c>
      <c r="D79" s="59">
        <f t="shared" si="6"/>
        <v>1</v>
      </c>
      <c r="E79" s="129">
        <f t="shared" si="7"/>
        <v>9</v>
      </c>
      <c r="F79" s="115" t="s">
        <v>68</v>
      </c>
      <c r="G79" s="134"/>
      <c r="H79" s="115" t="s">
        <v>68</v>
      </c>
      <c r="I79" s="134"/>
      <c r="J79" s="115" t="s">
        <v>68</v>
      </c>
      <c r="K79" s="134"/>
      <c r="L79" s="117" t="s">
        <v>194</v>
      </c>
      <c r="M79" s="134"/>
      <c r="N79" s="115" t="s">
        <v>68</v>
      </c>
      <c r="O79" s="134"/>
      <c r="P79" s="115" t="s">
        <v>68</v>
      </c>
      <c r="Q79" s="134"/>
      <c r="R79" s="133" t="s">
        <v>68</v>
      </c>
      <c r="S79" s="134"/>
      <c r="T79" s="133">
        <v>10</v>
      </c>
      <c r="U79" s="113">
        <v>9</v>
      </c>
      <c r="V79" s="69"/>
      <c r="X79" s="169"/>
    </row>
    <row r="80" spans="1:24" s="168" customFormat="1" ht="10.5">
      <c r="A80" s="167" t="s">
        <v>38</v>
      </c>
      <c r="B80" s="64" t="s">
        <v>187</v>
      </c>
      <c r="C80" s="64" t="s">
        <v>48</v>
      </c>
      <c r="D80" s="59">
        <f t="shared" si="6"/>
        <v>1</v>
      </c>
      <c r="E80" s="129">
        <f t="shared" si="7"/>
        <v>7</v>
      </c>
      <c r="F80" s="115" t="s">
        <v>68</v>
      </c>
      <c r="G80" s="134"/>
      <c r="H80" s="115" t="s">
        <v>68</v>
      </c>
      <c r="I80" s="134"/>
      <c r="J80" s="115" t="s">
        <v>68</v>
      </c>
      <c r="K80" s="134"/>
      <c r="L80" s="117" t="s">
        <v>194</v>
      </c>
      <c r="M80" s="134"/>
      <c r="N80" s="115" t="s">
        <v>68</v>
      </c>
      <c r="O80" s="134"/>
      <c r="P80" s="115">
        <v>6</v>
      </c>
      <c r="Q80" s="134">
        <v>7</v>
      </c>
      <c r="R80" s="133" t="s">
        <v>68</v>
      </c>
      <c r="S80" s="134"/>
      <c r="T80" s="133" t="s">
        <v>68</v>
      </c>
      <c r="U80" s="113"/>
      <c r="V80" s="69"/>
      <c r="X80" s="169"/>
    </row>
    <row r="81" spans="1:24" s="168" customFormat="1" ht="10.5">
      <c r="A81" s="167" t="s">
        <v>39</v>
      </c>
      <c r="B81" s="64" t="s">
        <v>107</v>
      </c>
      <c r="C81" s="66" t="s">
        <v>1</v>
      </c>
      <c r="D81" s="59">
        <f t="shared" si="6"/>
        <v>1</v>
      </c>
      <c r="E81" s="129">
        <f t="shared" si="7"/>
        <v>0</v>
      </c>
      <c r="F81" s="115" t="s">
        <v>68</v>
      </c>
      <c r="G81" s="134"/>
      <c r="H81" s="115">
        <v>22</v>
      </c>
      <c r="I81" s="141"/>
      <c r="J81" s="119" t="s">
        <v>68</v>
      </c>
      <c r="K81" s="141"/>
      <c r="L81" s="117" t="s">
        <v>194</v>
      </c>
      <c r="M81" s="141"/>
      <c r="N81" s="119" t="s">
        <v>68</v>
      </c>
      <c r="O81" s="141"/>
      <c r="P81" s="119" t="s">
        <v>68</v>
      </c>
      <c r="Q81" s="141"/>
      <c r="R81" s="119" t="s">
        <v>68</v>
      </c>
      <c r="S81" s="141"/>
      <c r="T81" s="119" t="s">
        <v>68</v>
      </c>
      <c r="U81" s="118"/>
      <c r="V81" s="69"/>
      <c r="X81" s="169"/>
    </row>
    <row r="82" spans="1:24" s="168" customFormat="1" ht="10.5">
      <c r="A82" s="167" t="s">
        <v>39</v>
      </c>
      <c r="B82" s="66" t="s">
        <v>109</v>
      </c>
      <c r="C82" s="64" t="s">
        <v>1</v>
      </c>
      <c r="D82" s="59">
        <f t="shared" si="6"/>
        <v>1</v>
      </c>
      <c r="E82" s="129">
        <f t="shared" si="7"/>
        <v>0</v>
      </c>
      <c r="F82" s="115" t="s">
        <v>68</v>
      </c>
      <c r="G82" s="141"/>
      <c r="H82" s="115">
        <v>23</v>
      </c>
      <c r="I82" s="141"/>
      <c r="J82" s="119" t="s">
        <v>68</v>
      </c>
      <c r="K82" s="141"/>
      <c r="L82" s="117" t="s">
        <v>194</v>
      </c>
      <c r="M82" s="141"/>
      <c r="N82" s="119" t="s">
        <v>68</v>
      </c>
      <c r="O82" s="141"/>
      <c r="P82" s="119" t="s">
        <v>68</v>
      </c>
      <c r="Q82" s="141"/>
      <c r="R82" s="119" t="s">
        <v>68</v>
      </c>
      <c r="S82" s="141"/>
      <c r="T82" s="119" t="s">
        <v>68</v>
      </c>
      <c r="U82" s="118"/>
      <c r="V82" s="69"/>
      <c r="X82" s="169"/>
    </row>
    <row r="83" spans="1:24" s="168" customFormat="1" ht="10.5">
      <c r="A83" s="167" t="s">
        <v>39</v>
      </c>
      <c r="B83" s="66" t="s">
        <v>105</v>
      </c>
      <c r="C83" s="64" t="s">
        <v>1</v>
      </c>
      <c r="D83" s="59">
        <f t="shared" si="6"/>
        <v>1</v>
      </c>
      <c r="E83" s="129">
        <f t="shared" si="7"/>
        <v>0</v>
      </c>
      <c r="F83" s="119" t="s">
        <v>68</v>
      </c>
      <c r="G83" s="141"/>
      <c r="H83" s="115">
        <v>26</v>
      </c>
      <c r="I83" s="141"/>
      <c r="J83" s="119" t="s">
        <v>68</v>
      </c>
      <c r="K83" s="141"/>
      <c r="L83" s="117" t="s">
        <v>194</v>
      </c>
      <c r="M83" s="141"/>
      <c r="N83" s="119" t="s">
        <v>68</v>
      </c>
      <c r="O83" s="141"/>
      <c r="P83" s="119" t="s">
        <v>68</v>
      </c>
      <c r="Q83" s="141"/>
      <c r="R83" s="119" t="s">
        <v>68</v>
      </c>
      <c r="S83" s="141"/>
      <c r="T83" s="119" t="s">
        <v>68</v>
      </c>
      <c r="U83" s="118"/>
      <c r="V83" s="71"/>
      <c r="X83" s="169"/>
    </row>
    <row r="84" spans="1:24" s="168" customFormat="1" ht="10.5">
      <c r="A84" s="167"/>
      <c r="B84" s="66"/>
      <c r="C84" s="66"/>
      <c r="D84" s="59">
        <f t="shared" si="6"/>
        <v>0</v>
      </c>
      <c r="E84" s="129">
        <f t="shared" si="7"/>
        <v>0</v>
      </c>
      <c r="F84" s="125"/>
      <c r="G84" s="141"/>
      <c r="H84" s="125"/>
      <c r="I84" s="141"/>
      <c r="J84" s="125"/>
      <c r="K84" s="141"/>
      <c r="L84" s="125"/>
      <c r="M84" s="141"/>
      <c r="N84" s="125"/>
      <c r="O84" s="141"/>
      <c r="P84" s="125"/>
      <c r="Q84" s="141"/>
      <c r="R84" s="125"/>
      <c r="S84" s="141"/>
      <c r="T84" s="125"/>
      <c r="U84" s="118"/>
      <c r="V84" s="71"/>
      <c r="X84" s="169"/>
    </row>
    <row r="85" spans="1:24" s="19" customFormat="1" ht="37.5" customHeight="1">
      <c r="A85" s="34"/>
      <c r="B85" s="85" t="s">
        <v>118</v>
      </c>
      <c r="C85" s="86" t="s">
        <v>206</v>
      </c>
      <c r="D85" s="39">
        <f t="shared" si="6"/>
        <v>0</v>
      </c>
      <c r="E85" s="27"/>
      <c r="F85" s="55" t="s">
        <v>5</v>
      </c>
      <c r="G85" s="57" t="s">
        <v>6</v>
      </c>
      <c r="H85" s="55" t="s">
        <v>5</v>
      </c>
      <c r="I85" s="57" t="s">
        <v>6</v>
      </c>
      <c r="J85" s="55" t="s">
        <v>5</v>
      </c>
      <c r="K85" s="57" t="s">
        <v>6</v>
      </c>
      <c r="L85" s="55" t="s">
        <v>5</v>
      </c>
      <c r="M85" s="57" t="s">
        <v>6</v>
      </c>
      <c r="N85" s="55" t="s">
        <v>5</v>
      </c>
      <c r="O85" s="57" t="s">
        <v>6</v>
      </c>
      <c r="P85" s="55" t="s">
        <v>5</v>
      </c>
      <c r="Q85" s="57" t="s">
        <v>6</v>
      </c>
      <c r="R85" s="55" t="s">
        <v>5</v>
      </c>
      <c r="S85" s="57" t="s">
        <v>6</v>
      </c>
      <c r="T85" s="55" t="s">
        <v>5</v>
      </c>
      <c r="U85" s="58" t="s">
        <v>6</v>
      </c>
      <c r="V85" s="47"/>
      <c r="X85" s="83"/>
    </row>
    <row r="86" spans="1:24" s="168" customFormat="1" ht="10.5">
      <c r="A86" s="167" t="s">
        <v>7</v>
      </c>
      <c r="B86" s="64" t="s">
        <v>127</v>
      </c>
      <c r="C86" s="65" t="s">
        <v>203</v>
      </c>
      <c r="D86" s="62">
        <f t="shared" si="6"/>
        <v>1</v>
      </c>
      <c r="E86" s="129">
        <f>SUM(G86+I86+K86+M86+O86+Q86+S86+U86)</f>
        <v>59</v>
      </c>
      <c r="F86" s="112">
        <v>3</v>
      </c>
      <c r="G86" s="131">
        <v>7</v>
      </c>
      <c r="H86" s="112">
        <v>10</v>
      </c>
      <c r="I86" s="131">
        <v>9</v>
      </c>
      <c r="J86" s="112">
        <v>1</v>
      </c>
      <c r="K86" s="131">
        <v>12</v>
      </c>
      <c r="L86" s="114" t="s">
        <v>194</v>
      </c>
      <c r="M86" s="131"/>
      <c r="N86" s="112" t="s">
        <v>68</v>
      </c>
      <c r="O86" s="131"/>
      <c r="P86" s="112">
        <v>1</v>
      </c>
      <c r="Q86" s="131">
        <v>10</v>
      </c>
      <c r="R86" s="112">
        <v>7</v>
      </c>
      <c r="S86" s="131">
        <v>12</v>
      </c>
      <c r="T86" s="112">
        <v>3</v>
      </c>
      <c r="U86" s="132">
        <v>9</v>
      </c>
      <c r="V86" s="68"/>
      <c r="X86" s="169"/>
    </row>
    <row r="87" spans="1:24" s="168" customFormat="1" ht="10.5">
      <c r="A87" s="167" t="s">
        <v>8</v>
      </c>
      <c r="B87" s="64" t="s">
        <v>49</v>
      </c>
      <c r="C87" s="64" t="s">
        <v>57</v>
      </c>
      <c r="D87" s="59">
        <f t="shared" si="6"/>
        <v>1</v>
      </c>
      <c r="E87" s="129">
        <f>SUM(G87+I87+K87+M87+O87+Q87+S87+U87)</f>
        <v>50</v>
      </c>
      <c r="F87" s="115">
        <v>1</v>
      </c>
      <c r="G87" s="134">
        <v>11</v>
      </c>
      <c r="H87" s="115">
        <v>12</v>
      </c>
      <c r="I87" s="134">
        <v>7</v>
      </c>
      <c r="J87" s="115">
        <v>2</v>
      </c>
      <c r="K87" s="134">
        <v>10</v>
      </c>
      <c r="L87" s="115">
        <v>8</v>
      </c>
      <c r="M87" s="134">
        <v>7</v>
      </c>
      <c r="N87" s="133">
        <v>2</v>
      </c>
      <c r="O87" s="134">
        <v>9</v>
      </c>
      <c r="P87" s="117" t="s">
        <v>194</v>
      </c>
      <c r="Q87" s="134"/>
      <c r="R87" s="133" t="s">
        <v>68</v>
      </c>
      <c r="S87" s="134"/>
      <c r="T87" s="115">
        <v>5</v>
      </c>
      <c r="U87" s="116">
        <v>6</v>
      </c>
      <c r="V87" s="69"/>
      <c r="X87" s="169"/>
    </row>
    <row r="88" spans="1:24" s="168" customFormat="1" ht="10.5">
      <c r="A88" s="167" t="s">
        <v>9</v>
      </c>
      <c r="B88" s="64" t="s">
        <v>80</v>
      </c>
      <c r="C88" s="64" t="s">
        <v>57</v>
      </c>
      <c r="D88" s="59">
        <f t="shared" si="6"/>
        <v>1</v>
      </c>
      <c r="E88" s="129">
        <f>SUM(G88+I88+K88+M88+O88+Q88+S88+U88)</f>
        <v>45</v>
      </c>
      <c r="F88" s="115">
        <v>2</v>
      </c>
      <c r="G88" s="134">
        <v>9</v>
      </c>
      <c r="H88" s="115">
        <v>13</v>
      </c>
      <c r="I88" s="134">
        <v>6</v>
      </c>
      <c r="J88" s="115">
        <v>3</v>
      </c>
      <c r="K88" s="134">
        <v>8</v>
      </c>
      <c r="L88" s="117" t="s">
        <v>194</v>
      </c>
      <c r="M88" s="134"/>
      <c r="N88" s="115">
        <v>3</v>
      </c>
      <c r="O88" s="134">
        <v>7</v>
      </c>
      <c r="P88" s="115">
        <v>2</v>
      </c>
      <c r="Q88" s="134">
        <v>8</v>
      </c>
      <c r="R88" s="133" t="s">
        <v>68</v>
      </c>
      <c r="S88" s="134"/>
      <c r="T88" s="115">
        <v>4</v>
      </c>
      <c r="U88" s="116">
        <v>7</v>
      </c>
      <c r="V88" s="69"/>
      <c r="X88" s="169"/>
    </row>
    <row r="89" spans="1:24" s="168" customFormat="1" ht="10.5">
      <c r="A89" s="167" t="s">
        <v>10</v>
      </c>
      <c r="B89" s="64" t="s">
        <v>175</v>
      </c>
      <c r="C89" s="64" t="s">
        <v>47</v>
      </c>
      <c r="D89" s="59">
        <f t="shared" si="6"/>
        <v>1</v>
      </c>
      <c r="E89" s="129">
        <f>SUM(G89+I89+K89+M89+O89+Q89+S89+U89)</f>
        <v>6</v>
      </c>
      <c r="F89" s="115" t="s">
        <v>68</v>
      </c>
      <c r="G89" s="134"/>
      <c r="H89" s="133" t="s">
        <v>68</v>
      </c>
      <c r="I89" s="134"/>
      <c r="J89" s="115">
        <v>4</v>
      </c>
      <c r="K89" s="134">
        <v>6</v>
      </c>
      <c r="L89" s="117" t="s">
        <v>194</v>
      </c>
      <c r="M89" s="134"/>
      <c r="N89" s="115" t="s">
        <v>68</v>
      </c>
      <c r="O89" s="134"/>
      <c r="P89" s="115" t="s">
        <v>68</v>
      </c>
      <c r="Q89" s="134"/>
      <c r="R89" s="133" t="s">
        <v>68</v>
      </c>
      <c r="S89" s="134"/>
      <c r="T89" s="115"/>
      <c r="U89" s="116"/>
      <c r="V89" s="69"/>
      <c r="X89" s="169"/>
    </row>
    <row r="90" spans="1:24" s="168" customFormat="1" ht="10.5">
      <c r="A90" s="167"/>
      <c r="B90" s="66"/>
      <c r="C90" s="66"/>
      <c r="D90" s="61">
        <f t="shared" si="6"/>
        <v>0</v>
      </c>
      <c r="E90" s="170"/>
      <c r="F90" s="119"/>
      <c r="G90" s="141"/>
      <c r="H90" s="171"/>
      <c r="I90" s="141"/>
      <c r="J90" s="119"/>
      <c r="K90" s="141"/>
      <c r="L90" s="119"/>
      <c r="M90" s="141"/>
      <c r="N90" s="119"/>
      <c r="O90" s="141"/>
      <c r="P90" s="119"/>
      <c r="Q90" s="141"/>
      <c r="R90" s="171"/>
      <c r="S90" s="141"/>
      <c r="T90" s="119"/>
      <c r="U90" s="118"/>
      <c r="V90" s="71"/>
      <c r="X90" s="169"/>
    </row>
    <row r="91" spans="1:22" ht="36.75" customHeight="1">
      <c r="A91" s="199"/>
      <c r="B91" s="85" t="s">
        <v>119</v>
      </c>
      <c r="C91" s="86" t="s">
        <v>206</v>
      </c>
      <c r="D91" s="39">
        <f t="shared" si="6"/>
        <v>0</v>
      </c>
      <c r="E91" s="27"/>
      <c r="F91" s="55" t="s">
        <v>5</v>
      </c>
      <c r="G91" s="57" t="s">
        <v>6</v>
      </c>
      <c r="H91" s="55" t="s">
        <v>5</v>
      </c>
      <c r="I91" s="57" t="s">
        <v>6</v>
      </c>
      <c r="J91" s="55" t="s">
        <v>5</v>
      </c>
      <c r="K91" s="57" t="s">
        <v>6</v>
      </c>
      <c r="L91" s="55" t="s">
        <v>5</v>
      </c>
      <c r="M91" s="57" t="s">
        <v>6</v>
      </c>
      <c r="N91" s="55" t="s">
        <v>5</v>
      </c>
      <c r="O91" s="57" t="s">
        <v>6</v>
      </c>
      <c r="P91" s="55" t="s">
        <v>5</v>
      </c>
      <c r="Q91" s="57" t="s">
        <v>6</v>
      </c>
      <c r="R91" s="55" t="s">
        <v>5</v>
      </c>
      <c r="S91" s="57" t="s">
        <v>6</v>
      </c>
      <c r="T91" s="55" t="s">
        <v>5</v>
      </c>
      <c r="U91" s="58" t="s">
        <v>6</v>
      </c>
      <c r="V91" s="47"/>
    </row>
    <row r="92" spans="1:22" ht="12.75">
      <c r="A92" s="167" t="s">
        <v>7</v>
      </c>
      <c r="B92" s="65" t="s">
        <v>63</v>
      </c>
      <c r="C92" s="65" t="s">
        <v>47</v>
      </c>
      <c r="D92" s="59">
        <f t="shared" si="6"/>
        <v>1</v>
      </c>
      <c r="E92" s="129">
        <f>SUM(G92+I92+K92+M92+O92+Q92+S92+U92)</f>
        <v>128</v>
      </c>
      <c r="F92" s="112">
        <v>1</v>
      </c>
      <c r="G92" s="92">
        <v>20</v>
      </c>
      <c r="H92" s="112" t="s">
        <v>201</v>
      </c>
      <c r="I92" s="92"/>
      <c r="J92" s="112">
        <v>2</v>
      </c>
      <c r="K92" s="92">
        <v>18</v>
      </c>
      <c r="L92" s="112">
        <v>3</v>
      </c>
      <c r="M92" s="92">
        <v>16</v>
      </c>
      <c r="N92" s="112">
        <v>1</v>
      </c>
      <c r="O92" s="160">
        <v>18</v>
      </c>
      <c r="P92" s="112">
        <v>1</v>
      </c>
      <c r="Q92" s="92">
        <v>16</v>
      </c>
      <c r="R92" s="112">
        <v>1</v>
      </c>
      <c r="S92" s="92">
        <v>20</v>
      </c>
      <c r="T92" s="112">
        <v>1</v>
      </c>
      <c r="U92" s="113">
        <v>20</v>
      </c>
      <c r="V92" s="68">
        <v>15</v>
      </c>
    </row>
    <row r="93" spans="1:22" ht="12.75">
      <c r="A93" s="167" t="s">
        <v>8</v>
      </c>
      <c r="B93" s="64" t="s">
        <v>97</v>
      </c>
      <c r="C93" s="64" t="s">
        <v>16</v>
      </c>
      <c r="D93" s="59">
        <f t="shared" si="6"/>
        <v>1</v>
      </c>
      <c r="E93" s="129">
        <f aca="true" t="shared" si="8" ref="E93:E103">SUM(G93+I93+K93+M93+O93+Q93+S93+U93)</f>
        <v>91</v>
      </c>
      <c r="F93" s="115">
        <v>5</v>
      </c>
      <c r="G93" s="134">
        <v>14</v>
      </c>
      <c r="H93" s="133">
        <v>9</v>
      </c>
      <c r="I93" s="134">
        <v>10</v>
      </c>
      <c r="J93" s="133">
        <v>1</v>
      </c>
      <c r="K93" s="134">
        <v>20</v>
      </c>
      <c r="L93" s="115">
        <v>8</v>
      </c>
      <c r="M93" s="134">
        <v>11</v>
      </c>
      <c r="N93" s="117" t="s">
        <v>194</v>
      </c>
      <c r="O93" s="161"/>
      <c r="P93" s="115">
        <v>2</v>
      </c>
      <c r="Q93" s="134">
        <v>14</v>
      </c>
      <c r="R93" s="133">
        <v>13</v>
      </c>
      <c r="S93" s="134">
        <v>6</v>
      </c>
      <c r="T93" s="115">
        <v>3</v>
      </c>
      <c r="U93" s="116">
        <v>16</v>
      </c>
      <c r="V93" s="69"/>
    </row>
    <row r="94" spans="1:22" ht="12.75">
      <c r="A94" s="167" t="s">
        <v>9</v>
      </c>
      <c r="B94" s="64" t="s">
        <v>151</v>
      </c>
      <c r="C94" s="64" t="s">
        <v>129</v>
      </c>
      <c r="D94" s="59">
        <f t="shared" si="6"/>
        <v>1</v>
      </c>
      <c r="E94" s="129">
        <f t="shared" si="8"/>
        <v>77</v>
      </c>
      <c r="F94" s="115">
        <v>7</v>
      </c>
      <c r="G94" s="134">
        <v>12</v>
      </c>
      <c r="H94" s="115">
        <v>14</v>
      </c>
      <c r="I94" s="134">
        <v>5</v>
      </c>
      <c r="J94" s="117" t="s">
        <v>194</v>
      </c>
      <c r="K94" s="134"/>
      <c r="L94" s="115">
        <v>6</v>
      </c>
      <c r="M94" s="134">
        <v>13</v>
      </c>
      <c r="N94" s="115">
        <v>2</v>
      </c>
      <c r="O94" s="161">
        <v>16</v>
      </c>
      <c r="P94" s="115" t="s">
        <v>68</v>
      </c>
      <c r="Q94" s="134"/>
      <c r="R94" s="133">
        <v>6</v>
      </c>
      <c r="S94" s="134">
        <v>13</v>
      </c>
      <c r="T94" s="115">
        <v>2</v>
      </c>
      <c r="U94" s="116">
        <v>18</v>
      </c>
      <c r="V94" s="69"/>
    </row>
    <row r="95" spans="1:22" ht="12.75">
      <c r="A95" s="167" t="s">
        <v>10</v>
      </c>
      <c r="B95" s="64" t="s">
        <v>62</v>
      </c>
      <c r="C95" s="64" t="s">
        <v>57</v>
      </c>
      <c r="D95" s="59">
        <f t="shared" si="6"/>
        <v>1</v>
      </c>
      <c r="E95" s="129">
        <f t="shared" si="8"/>
        <v>74</v>
      </c>
      <c r="F95" s="115">
        <v>3</v>
      </c>
      <c r="G95" s="134">
        <v>16</v>
      </c>
      <c r="H95" s="133">
        <v>17</v>
      </c>
      <c r="I95" s="134">
        <v>2</v>
      </c>
      <c r="J95" s="115">
        <v>3</v>
      </c>
      <c r="K95" s="134">
        <v>16</v>
      </c>
      <c r="L95" s="115">
        <v>17</v>
      </c>
      <c r="M95" s="134">
        <v>2</v>
      </c>
      <c r="N95" s="115">
        <v>4</v>
      </c>
      <c r="O95" s="161">
        <v>13</v>
      </c>
      <c r="P95" s="115">
        <v>3</v>
      </c>
      <c r="Q95" s="134">
        <v>12</v>
      </c>
      <c r="R95" s="133" t="s">
        <v>198</v>
      </c>
      <c r="S95" s="134"/>
      <c r="T95" s="133">
        <v>6</v>
      </c>
      <c r="U95" s="113">
        <v>13</v>
      </c>
      <c r="V95" s="69">
        <v>1</v>
      </c>
    </row>
    <row r="96" spans="1:22" ht="12.75">
      <c r="A96" s="167" t="s">
        <v>11</v>
      </c>
      <c r="B96" s="64" t="s">
        <v>93</v>
      </c>
      <c r="C96" s="64" t="s">
        <v>57</v>
      </c>
      <c r="D96" s="59">
        <f t="shared" si="6"/>
        <v>1</v>
      </c>
      <c r="E96" s="129">
        <f t="shared" si="8"/>
        <v>67</v>
      </c>
      <c r="F96" s="115">
        <v>2</v>
      </c>
      <c r="G96" s="134">
        <v>18</v>
      </c>
      <c r="H96" s="133">
        <v>21</v>
      </c>
      <c r="I96" s="141"/>
      <c r="J96" s="119">
        <v>4</v>
      </c>
      <c r="K96" s="141">
        <v>15</v>
      </c>
      <c r="L96" s="119">
        <v>18</v>
      </c>
      <c r="M96" s="141">
        <v>1</v>
      </c>
      <c r="N96" s="119">
        <v>3</v>
      </c>
      <c r="O96" s="162">
        <v>14</v>
      </c>
      <c r="P96" s="117" t="s">
        <v>194</v>
      </c>
      <c r="Q96" s="141"/>
      <c r="R96" s="119">
        <v>15</v>
      </c>
      <c r="S96" s="141">
        <v>4</v>
      </c>
      <c r="T96" s="119">
        <v>4</v>
      </c>
      <c r="U96" s="118">
        <v>15</v>
      </c>
      <c r="V96" s="69"/>
    </row>
    <row r="97" spans="1:22" ht="12.75">
      <c r="A97" s="167" t="s">
        <v>12</v>
      </c>
      <c r="B97" s="64" t="s">
        <v>65</v>
      </c>
      <c r="C97" s="64" t="s">
        <v>57</v>
      </c>
      <c r="D97" s="59">
        <f t="shared" si="6"/>
        <v>1</v>
      </c>
      <c r="E97" s="129">
        <f t="shared" si="8"/>
        <v>58</v>
      </c>
      <c r="F97" s="115">
        <v>8</v>
      </c>
      <c r="G97" s="134">
        <v>11</v>
      </c>
      <c r="H97" s="133">
        <v>25</v>
      </c>
      <c r="I97" s="134"/>
      <c r="J97" s="115">
        <v>6</v>
      </c>
      <c r="K97" s="134">
        <v>13</v>
      </c>
      <c r="L97" s="117" t="s">
        <v>194</v>
      </c>
      <c r="M97" s="134"/>
      <c r="N97" s="115">
        <v>5</v>
      </c>
      <c r="O97" s="161">
        <v>12</v>
      </c>
      <c r="P97" s="115">
        <v>5</v>
      </c>
      <c r="Q97" s="134">
        <v>10</v>
      </c>
      <c r="R97" s="133">
        <v>27</v>
      </c>
      <c r="S97" s="134"/>
      <c r="T97" s="115">
        <v>7</v>
      </c>
      <c r="U97" s="116">
        <v>12</v>
      </c>
      <c r="V97" s="69"/>
    </row>
    <row r="98" spans="1:22" ht="12.75">
      <c r="A98" s="167" t="s">
        <v>13</v>
      </c>
      <c r="B98" s="64" t="s">
        <v>150</v>
      </c>
      <c r="C98" s="64" t="s">
        <v>57</v>
      </c>
      <c r="D98" s="59">
        <f t="shared" si="6"/>
        <v>1</v>
      </c>
      <c r="E98" s="129">
        <f t="shared" si="8"/>
        <v>53</v>
      </c>
      <c r="F98" s="115">
        <v>4</v>
      </c>
      <c r="G98" s="134">
        <v>15</v>
      </c>
      <c r="H98" s="133">
        <v>33</v>
      </c>
      <c r="I98" s="134"/>
      <c r="J98" s="115">
        <v>8</v>
      </c>
      <c r="K98" s="134">
        <v>11</v>
      </c>
      <c r="L98" s="115">
        <v>23</v>
      </c>
      <c r="M98" s="134"/>
      <c r="N98" s="115">
        <v>8</v>
      </c>
      <c r="O98" s="161">
        <v>9</v>
      </c>
      <c r="P98" s="115">
        <v>7</v>
      </c>
      <c r="Q98" s="134">
        <v>8</v>
      </c>
      <c r="R98" s="117" t="s">
        <v>194</v>
      </c>
      <c r="S98" s="134"/>
      <c r="T98" s="115">
        <v>9</v>
      </c>
      <c r="U98" s="116">
        <v>10</v>
      </c>
      <c r="V98" s="69"/>
    </row>
    <row r="99" spans="1:22" ht="12.75">
      <c r="A99" s="167" t="s">
        <v>14</v>
      </c>
      <c r="B99" s="66" t="s">
        <v>81</v>
      </c>
      <c r="C99" s="64" t="s">
        <v>16</v>
      </c>
      <c r="D99" s="59">
        <f t="shared" si="6"/>
        <v>1</v>
      </c>
      <c r="E99" s="129">
        <f t="shared" si="8"/>
        <v>41</v>
      </c>
      <c r="F99" s="115">
        <v>10</v>
      </c>
      <c r="G99" s="134">
        <v>9</v>
      </c>
      <c r="H99" s="133">
        <v>28</v>
      </c>
      <c r="I99" s="134"/>
      <c r="J99" s="115">
        <v>7</v>
      </c>
      <c r="K99" s="134">
        <v>12</v>
      </c>
      <c r="L99" s="115">
        <v>22</v>
      </c>
      <c r="M99" s="134"/>
      <c r="N99" s="115" t="s">
        <v>68</v>
      </c>
      <c r="O99" s="161"/>
      <c r="P99" s="115">
        <v>4</v>
      </c>
      <c r="Q99" s="134">
        <v>11</v>
      </c>
      <c r="R99" s="117" t="s">
        <v>194</v>
      </c>
      <c r="S99" s="134"/>
      <c r="T99" s="115">
        <v>10</v>
      </c>
      <c r="U99" s="116">
        <v>9</v>
      </c>
      <c r="V99" s="69"/>
    </row>
    <row r="100" spans="1:22" ht="12.75">
      <c r="A100" s="167" t="s">
        <v>15</v>
      </c>
      <c r="B100" s="66" t="s">
        <v>110</v>
      </c>
      <c r="C100" s="64" t="s">
        <v>47</v>
      </c>
      <c r="D100" s="59">
        <f t="shared" si="6"/>
        <v>1</v>
      </c>
      <c r="E100" s="129">
        <f t="shared" si="8"/>
        <v>36</v>
      </c>
      <c r="F100" s="115">
        <v>11</v>
      </c>
      <c r="G100" s="134">
        <v>8</v>
      </c>
      <c r="H100" s="133" t="s">
        <v>68</v>
      </c>
      <c r="I100" s="134"/>
      <c r="J100" s="115">
        <v>9</v>
      </c>
      <c r="K100" s="134">
        <v>10</v>
      </c>
      <c r="L100" s="115" t="s">
        <v>68</v>
      </c>
      <c r="M100" s="134"/>
      <c r="N100" s="115">
        <v>7</v>
      </c>
      <c r="O100" s="161">
        <v>10</v>
      </c>
      <c r="P100" s="117" t="s">
        <v>194</v>
      </c>
      <c r="Q100" s="134"/>
      <c r="R100" s="119">
        <v>31</v>
      </c>
      <c r="S100" s="134"/>
      <c r="T100" s="115">
        <v>11</v>
      </c>
      <c r="U100" s="116">
        <v>8</v>
      </c>
      <c r="V100" s="69"/>
    </row>
    <row r="101" spans="1:22" ht="12.75">
      <c r="A101" s="167" t="s">
        <v>33</v>
      </c>
      <c r="B101" s="66" t="s">
        <v>60</v>
      </c>
      <c r="C101" s="64" t="s">
        <v>129</v>
      </c>
      <c r="D101" s="59">
        <f t="shared" si="6"/>
        <v>1</v>
      </c>
      <c r="E101" s="129">
        <f t="shared" si="8"/>
        <v>10</v>
      </c>
      <c r="F101" s="115">
        <v>9</v>
      </c>
      <c r="G101" s="134">
        <v>10</v>
      </c>
      <c r="H101" s="133" t="s">
        <v>68</v>
      </c>
      <c r="I101" s="134"/>
      <c r="J101" s="115" t="s">
        <v>68</v>
      </c>
      <c r="K101" s="134"/>
      <c r="L101" s="115" t="s">
        <v>68</v>
      </c>
      <c r="M101" s="134"/>
      <c r="N101" s="115" t="s">
        <v>68</v>
      </c>
      <c r="O101" s="161"/>
      <c r="P101" s="117" t="s">
        <v>194</v>
      </c>
      <c r="Q101" s="134"/>
      <c r="R101" s="119" t="s">
        <v>68</v>
      </c>
      <c r="S101" s="134"/>
      <c r="T101" s="133" t="s">
        <v>68</v>
      </c>
      <c r="U101" s="113"/>
      <c r="V101" s="69"/>
    </row>
    <row r="102" spans="1:22" ht="12.75">
      <c r="A102" s="167" t="s">
        <v>37</v>
      </c>
      <c r="B102" s="66" t="s">
        <v>188</v>
      </c>
      <c r="C102" s="66" t="s">
        <v>16</v>
      </c>
      <c r="D102" s="59">
        <f t="shared" si="6"/>
        <v>1</v>
      </c>
      <c r="E102" s="129">
        <f t="shared" si="8"/>
        <v>9</v>
      </c>
      <c r="F102" s="115" t="s">
        <v>68</v>
      </c>
      <c r="G102" s="134"/>
      <c r="H102" s="133" t="s">
        <v>68</v>
      </c>
      <c r="I102" s="141"/>
      <c r="J102" s="119" t="s">
        <v>68</v>
      </c>
      <c r="K102" s="141"/>
      <c r="L102" s="119" t="s">
        <v>68</v>
      </c>
      <c r="M102" s="141"/>
      <c r="N102" s="117" t="s">
        <v>194</v>
      </c>
      <c r="O102" s="162"/>
      <c r="P102" s="119">
        <v>6</v>
      </c>
      <c r="Q102" s="141">
        <v>9</v>
      </c>
      <c r="R102" s="119">
        <v>29</v>
      </c>
      <c r="S102" s="141"/>
      <c r="T102" s="119" t="s">
        <v>68</v>
      </c>
      <c r="U102" s="118"/>
      <c r="V102" s="69"/>
    </row>
    <row r="103" spans="1:22" ht="12.75">
      <c r="A103" s="167" t="s">
        <v>36</v>
      </c>
      <c r="B103" s="66" t="s">
        <v>108</v>
      </c>
      <c r="C103" s="64" t="s">
        <v>1</v>
      </c>
      <c r="D103" s="59">
        <f t="shared" si="6"/>
        <v>1</v>
      </c>
      <c r="E103" s="129">
        <f t="shared" si="8"/>
        <v>7</v>
      </c>
      <c r="F103" s="115" t="s">
        <v>68</v>
      </c>
      <c r="G103" s="134"/>
      <c r="H103" s="133">
        <v>32</v>
      </c>
      <c r="I103" s="141"/>
      <c r="J103" s="119" t="s">
        <v>68</v>
      </c>
      <c r="K103" s="141"/>
      <c r="L103" s="119">
        <v>24</v>
      </c>
      <c r="M103" s="141"/>
      <c r="N103" s="117" t="s">
        <v>194</v>
      </c>
      <c r="O103" s="162"/>
      <c r="P103" s="119">
        <v>8</v>
      </c>
      <c r="Q103" s="141">
        <v>7</v>
      </c>
      <c r="R103" s="119" t="s">
        <v>68</v>
      </c>
      <c r="S103" s="141"/>
      <c r="T103" s="119" t="s">
        <v>68</v>
      </c>
      <c r="U103" s="118"/>
      <c r="V103" s="69"/>
    </row>
    <row r="104" spans="1:22" ht="12.75">
      <c r="A104" s="167"/>
      <c r="B104" s="66"/>
      <c r="C104" s="140"/>
      <c r="D104" s="59">
        <f t="shared" si="6"/>
        <v>0</v>
      </c>
      <c r="E104" s="163"/>
      <c r="F104" s="125"/>
      <c r="G104" s="164"/>
      <c r="H104" s="165"/>
      <c r="I104" s="137"/>
      <c r="J104" s="125"/>
      <c r="K104" s="137"/>
      <c r="L104" s="125"/>
      <c r="M104" s="137"/>
      <c r="N104" s="125"/>
      <c r="O104" s="166"/>
      <c r="P104" s="125"/>
      <c r="Q104" s="137"/>
      <c r="R104" s="125"/>
      <c r="S104" s="137"/>
      <c r="T104" s="125"/>
      <c r="U104" s="138"/>
      <c r="V104" s="69"/>
    </row>
    <row r="105" spans="1:22" ht="37.5" customHeight="1">
      <c r="A105" s="202"/>
      <c r="B105" s="85" t="s">
        <v>120</v>
      </c>
      <c r="C105" s="86" t="s">
        <v>206</v>
      </c>
      <c r="D105" s="39">
        <f t="shared" si="6"/>
        <v>0</v>
      </c>
      <c r="E105" s="27"/>
      <c r="F105" s="55" t="s">
        <v>5</v>
      </c>
      <c r="G105" s="57" t="s">
        <v>6</v>
      </c>
      <c r="H105" s="55" t="s">
        <v>5</v>
      </c>
      <c r="I105" s="57" t="s">
        <v>6</v>
      </c>
      <c r="J105" s="55" t="s">
        <v>5</v>
      </c>
      <c r="K105" s="57" t="s">
        <v>6</v>
      </c>
      <c r="L105" s="55" t="s">
        <v>5</v>
      </c>
      <c r="M105" s="57" t="s">
        <v>6</v>
      </c>
      <c r="N105" s="55" t="s">
        <v>5</v>
      </c>
      <c r="O105" s="57" t="s">
        <v>6</v>
      </c>
      <c r="P105" s="55" t="s">
        <v>5</v>
      </c>
      <c r="Q105" s="57" t="s">
        <v>6</v>
      </c>
      <c r="R105" s="55" t="s">
        <v>5</v>
      </c>
      <c r="S105" s="57" t="s">
        <v>6</v>
      </c>
      <c r="T105" s="55" t="s">
        <v>5</v>
      </c>
      <c r="U105" s="58" t="s">
        <v>6</v>
      </c>
      <c r="V105" s="47"/>
    </row>
    <row r="106" spans="1:22" ht="12.75">
      <c r="A106" s="167" t="s">
        <v>7</v>
      </c>
      <c r="B106" s="149" t="s">
        <v>83</v>
      </c>
      <c r="C106" s="150" t="s">
        <v>129</v>
      </c>
      <c r="D106" s="62">
        <f t="shared" si="6"/>
        <v>1</v>
      </c>
      <c r="E106" s="129">
        <f>SUM(G106+I106+K106+M106+O106+Q106+S106+U106)</f>
        <v>79</v>
      </c>
      <c r="F106" s="112">
        <v>1</v>
      </c>
      <c r="G106" s="130">
        <v>12</v>
      </c>
      <c r="H106" s="112">
        <v>7</v>
      </c>
      <c r="I106" s="130">
        <v>12</v>
      </c>
      <c r="J106" s="151">
        <v>2</v>
      </c>
      <c r="K106" s="130">
        <v>10</v>
      </c>
      <c r="L106" s="112">
        <v>8</v>
      </c>
      <c r="M106" s="152">
        <v>11</v>
      </c>
      <c r="N106" s="112">
        <v>1</v>
      </c>
      <c r="O106" s="130">
        <v>11</v>
      </c>
      <c r="P106" s="112" t="s">
        <v>202</v>
      </c>
      <c r="Q106" s="130"/>
      <c r="R106" s="112">
        <v>8</v>
      </c>
      <c r="S106" s="130">
        <v>11</v>
      </c>
      <c r="T106" s="112">
        <v>1</v>
      </c>
      <c r="U106" s="132">
        <v>12</v>
      </c>
      <c r="V106" s="70">
        <v>8</v>
      </c>
    </row>
    <row r="107" spans="1:22" ht="12.75">
      <c r="A107" s="167" t="s">
        <v>8</v>
      </c>
      <c r="B107" s="139" t="s">
        <v>82</v>
      </c>
      <c r="C107" s="153" t="s">
        <v>129</v>
      </c>
      <c r="D107" s="59">
        <f t="shared" si="6"/>
        <v>1</v>
      </c>
      <c r="E107" s="129">
        <f>SUM(G107+I107+K107+M107+O107+Q107+S107+U107)</f>
        <v>68</v>
      </c>
      <c r="F107" s="115">
        <v>2</v>
      </c>
      <c r="G107" s="101">
        <v>10</v>
      </c>
      <c r="H107" s="115">
        <v>5</v>
      </c>
      <c r="I107" s="101">
        <v>14</v>
      </c>
      <c r="J107" s="115">
        <v>1</v>
      </c>
      <c r="K107" s="101">
        <v>12</v>
      </c>
      <c r="L107" s="115">
        <v>5</v>
      </c>
      <c r="M107" s="154">
        <v>14</v>
      </c>
      <c r="N107" s="115">
        <v>2</v>
      </c>
      <c r="O107" s="101">
        <v>9</v>
      </c>
      <c r="P107" s="117" t="s">
        <v>194</v>
      </c>
      <c r="Q107" s="101"/>
      <c r="R107" s="115">
        <v>10</v>
      </c>
      <c r="S107" s="101">
        <v>9</v>
      </c>
      <c r="T107" s="115" t="s">
        <v>68</v>
      </c>
      <c r="U107" s="116"/>
      <c r="V107" s="69"/>
    </row>
    <row r="108" spans="1:22" ht="12.75">
      <c r="A108" s="167" t="s">
        <v>9</v>
      </c>
      <c r="B108" s="139" t="s">
        <v>95</v>
      </c>
      <c r="C108" s="153" t="s">
        <v>129</v>
      </c>
      <c r="D108" s="59">
        <f t="shared" si="6"/>
        <v>1</v>
      </c>
      <c r="E108" s="129">
        <f>SUM(G108+I108+K108+M108+O108+Q108+S108+U108)</f>
        <v>54</v>
      </c>
      <c r="F108" s="115">
        <v>4</v>
      </c>
      <c r="G108" s="101">
        <v>6</v>
      </c>
      <c r="H108" s="115">
        <v>8</v>
      </c>
      <c r="I108" s="101">
        <v>11</v>
      </c>
      <c r="J108" s="133">
        <v>3</v>
      </c>
      <c r="K108" s="101">
        <v>8</v>
      </c>
      <c r="L108" s="115">
        <v>11</v>
      </c>
      <c r="M108" s="154">
        <v>8</v>
      </c>
      <c r="N108" s="115">
        <v>3</v>
      </c>
      <c r="O108" s="101">
        <v>7</v>
      </c>
      <c r="P108" s="115" t="s">
        <v>194</v>
      </c>
      <c r="Q108" s="101"/>
      <c r="R108" s="115">
        <v>15</v>
      </c>
      <c r="S108" s="101">
        <v>4</v>
      </c>
      <c r="T108" s="115">
        <v>2</v>
      </c>
      <c r="U108" s="116">
        <v>10</v>
      </c>
      <c r="V108" s="69"/>
    </row>
    <row r="109" spans="1:22" ht="12.75">
      <c r="A109" s="167" t="s">
        <v>10</v>
      </c>
      <c r="B109" s="139" t="s">
        <v>132</v>
      </c>
      <c r="C109" s="155" t="s">
        <v>129</v>
      </c>
      <c r="D109" s="59">
        <f t="shared" si="6"/>
        <v>1</v>
      </c>
      <c r="E109" s="129">
        <f>SUM(G109+I109+K109+M109+O109+Q109+S109+U109)</f>
        <v>33</v>
      </c>
      <c r="F109" s="115">
        <v>3</v>
      </c>
      <c r="G109" s="101">
        <v>8</v>
      </c>
      <c r="H109" s="115">
        <v>9</v>
      </c>
      <c r="I109" s="101">
        <v>10</v>
      </c>
      <c r="J109" s="115">
        <v>4</v>
      </c>
      <c r="K109" s="101">
        <v>6</v>
      </c>
      <c r="L109" s="117" t="s">
        <v>194</v>
      </c>
      <c r="M109" s="154"/>
      <c r="N109" s="115" t="s">
        <v>68</v>
      </c>
      <c r="O109" s="101"/>
      <c r="P109" s="115" t="s">
        <v>68</v>
      </c>
      <c r="Q109" s="101"/>
      <c r="R109" s="115">
        <v>16</v>
      </c>
      <c r="S109" s="101">
        <v>3</v>
      </c>
      <c r="T109" s="115">
        <v>4</v>
      </c>
      <c r="U109" s="116">
        <v>6</v>
      </c>
      <c r="V109" s="69"/>
    </row>
    <row r="110" spans="1:22" ht="12.75">
      <c r="A110" s="175"/>
      <c r="B110" s="156"/>
      <c r="C110" s="155"/>
      <c r="D110" s="61"/>
      <c r="E110" s="157"/>
      <c r="F110" s="119"/>
      <c r="G110" s="158"/>
      <c r="H110" s="119"/>
      <c r="I110" s="158"/>
      <c r="J110" s="119"/>
      <c r="K110" s="158"/>
      <c r="L110" s="117"/>
      <c r="M110" s="159"/>
      <c r="N110" s="119"/>
      <c r="O110" s="158"/>
      <c r="P110" s="119"/>
      <c r="Q110" s="158"/>
      <c r="R110" s="119"/>
      <c r="S110" s="158"/>
      <c r="T110" s="125"/>
      <c r="U110" s="118"/>
      <c r="V110" s="71"/>
    </row>
    <row r="111" spans="1:22" ht="36.75" customHeight="1">
      <c r="A111" s="199"/>
      <c r="B111" s="87" t="s">
        <v>121</v>
      </c>
      <c r="C111" s="86" t="s">
        <v>206</v>
      </c>
      <c r="D111" s="39">
        <f aca="true" t="shared" si="9" ref="D111:D129">COUNTIF(F111:U111,"*)")</f>
        <v>0</v>
      </c>
      <c r="E111" s="27"/>
      <c r="F111" s="55" t="s">
        <v>5</v>
      </c>
      <c r="G111" s="57" t="s">
        <v>6</v>
      </c>
      <c r="H111" s="55" t="s">
        <v>5</v>
      </c>
      <c r="I111" s="57" t="s">
        <v>6</v>
      </c>
      <c r="J111" s="55" t="s">
        <v>5</v>
      </c>
      <c r="K111" s="57" t="s">
        <v>6</v>
      </c>
      <c r="L111" s="55" t="s">
        <v>5</v>
      </c>
      <c r="M111" s="57" t="s">
        <v>6</v>
      </c>
      <c r="N111" s="55" t="s">
        <v>5</v>
      </c>
      <c r="O111" s="57" t="s">
        <v>6</v>
      </c>
      <c r="P111" s="55" t="s">
        <v>5</v>
      </c>
      <c r="Q111" s="57" t="s">
        <v>6</v>
      </c>
      <c r="R111" s="55" t="s">
        <v>5</v>
      </c>
      <c r="S111" s="57" t="s">
        <v>6</v>
      </c>
      <c r="T111" s="55" t="s">
        <v>5</v>
      </c>
      <c r="U111" s="58" t="s">
        <v>6</v>
      </c>
      <c r="V111" s="47"/>
    </row>
    <row r="112" spans="1:22" ht="12.75">
      <c r="A112" s="108" t="s">
        <v>7</v>
      </c>
      <c r="B112" s="73" t="s">
        <v>64</v>
      </c>
      <c r="C112" s="33" t="s">
        <v>47</v>
      </c>
      <c r="D112" s="59">
        <f t="shared" si="9"/>
        <v>1</v>
      </c>
      <c r="E112" s="40">
        <f>SUM(G112+I112+K112+M112+O112+Q112+S112+U112)</f>
        <v>105</v>
      </c>
      <c r="F112" s="46">
        <v>1</v>
      </c>
      <c r="G112" s="31">
        <v>15</v>
      </c>
      <c r="H112" s="46">
        <v>2</v>
      </c>
      <c r="I112" s="31">
        <v>18</v>
      </c>
      <c r="J112" s="46">
        <v>1</v>
      </c>
      <c r="K112" s="31">
        <v>15</v>
      </c>
      <c r="L112" s="46">
        <v>7</v>
      </c>
      <c r="M112" s="49">
        <v>12</v>
      </c>
      <c r="N112" s="46">
        <v>1</v>
      </c>
      <c r="O112" s="31">
        <v>16</v>
      </c>
      <c r="P112" s="46">
        <v>1</v>
      </c>
      <c r="Q112" s="31">
        <v>13</v>
      </c>
      <c r="R112" s="74" t="s">
        <v>194</v>
      </c>
      <c r="S112" s="31"/>
      <c r="T112" s="46">
        <v>2</v>
      </c>
      <c r="U112" s="42">
        <v>16</v>
      </c>
      <c r="V112" s="68"/>
    </row>
    <row r="113" spans="1:22" ht="12.75">
      <c r="A113" s="167" t="s">
        <v>8</v>
      </c>
      <c r="B113" s="22" t="s">
        <v>96</v>
      </c>
      <c r="C113" s="32" t="s">
        <v>57</v>
      </c>
      <c r="D113" s="59">
        <f t="shared" si="9"/>
        <v>1</v>
      </c>
      <c r="E113" s="40">
        <f aca="true" t="shared" si="10" ref="E113:E123">SUM(G113+I113+K113+M113+O113+Q113+S113+U113)</f>
        <v>54</v>
      </c>
      <c r="F113" s="45">
        <v>3</v>
      </c>
      <c r="G113" s="41">
        <v>11</v>
      </c>
      <c r="H113" s="45">
        <v>14</v>
      </c>
      <c r="I113" s="35">
        <v>5</v>
      </c>
      <c r="J113" s="45">
        <v>3</v>
      </c>
      <c r="K113" s="35">
        <v>11</v>
      </c>
      <c r="L113" s="45">
        <v>14</v>
      </c>
      <c r="M113" s="50">
        <v>5</v>
      </c>
      <c r="N113" s="46">
        <v>4</v>
      </c>
      <c r="O113" s="35">
        <v>11</v>
      </c>
      <c r="P113" s="45" t="s">
        <v>68</v>
      </c>
      <c r="Q113" s="35"/>
      <c r="R113" s="51" t="s">
        <v>194</v>
      </c>
      <c r="S113" s="35"/>
      <c r="T113" s="45">
        <v>6</v>
      </c>
      <c r="U113" s="36">
        <v>11</v>
      </c>
      <c r="V113" s="69"/>
    </row>
    <row r="114" spans="1:22" ht="12.75">
      <c r="A114" s="167" t="s">
        <v>9</v>
      </c>
      <c r="B114" s="22" t="s">
        <v>128</v>
      </c>
      <c r="C114" s="32" t="s">
        <v>129</v>
      </c>
      <c r="D114" s="59">
        <f t="shared" si="9"/>
        <v>1</v>
      </c>
      <c r="E114" s="40">
        <f t="shared" si="10"/>
        <v>50</v>
      </c>
      <c r="F114" s="45">
        <v>5</v>
      </c>
      <c r="G114" s="38">
        <v>8</v>
      </c>
      <c r="H114" s="45">
        <v>6</v>
      </c>
      <c r="I114" s="35">
        <v>13</v>
      </c>
      <c r="J114" s="45" t="s">
        <v>68</v>
      </c>
      <c r="K114" s="35"/>
      <c r="L114" s="45"/>
      <c r="M114" s="35"/>
      <c r="N114" s="45" t="s">
        <v>68</v>
      </c>
      <c r="O114" s="35"/>
      <c r="P114" s="45">
        <v>2</v>
      </c>
      <c r="Q114" s="35">
        <v>11</v>
      </c>
      <c r="R114" s="51" t="s">
        <v>194</v>
      </c>
      <c r="S114" s="35"/>
      <c r="T114" s="45">
        <v>1</v>
      </c>
      <c r="U114" s="36">
        <v>18</v>
      </c>
      <c r="V114" s="69"/>
    </row>
    <row r="115" spans="1:22" ht="12.75">
      <c r="A115" s="167" t="s">
        <v>10</v>
      </c>
      <c r="B115" s="22" t="s">
        <v>163</v>
      </c>
      <c r="C115" s="32" t="s">
        <v>57</v>
      </c>
      <c r="D115" s="59">
        <f t="shared" si="9"/>
        <v>1</v>
      </c>
      <c r="E115" s="40">
        <f t="shared" si="10"/>
        <v>44</v>
      </c>
      <c r="F115" s="45" t="s">
        <v>68</v>
      </c>
      <c r="G115" s="38"/>
      <c r="H115" s="45">
        <v>21</v>
      </c>
      <c r="I115" s="38"/>
      <c r="J115" s="45">
        <v>2</v>
      </c>
      <c r="K115" s="38">
        <v>13</v>
      </c>
      <c r="L115" s="45">
        <v>18</v>
      </c>
      <c r="M115" s="48">
        <v>1</v>
      </c>
      <c r="N115" s="45">
        <v>6</v>
      </c>
      <c r="O115" s="38">
        <v>9</v>
      </c>
      <c r="P115" s="45">
        <v>4</v>
      </c>
      <c r="Q115" s="38">
        <v>7</v>
      </c>
      <c r="R115" s="51" t="s">
        <v>194</v>
      </c>
      <c r="S115" s="38"/>
      <c r="T115" s="43">
        <v>3</v>
      </c>
      <c r="U115" s="41">
        <v>14</v>
      </c>
      <c r="V115" s="69"/>
    </row>
    <row r="116" spans="1:22" ht="12.75">
      <c r="A116" s="167" t="s">
        <v>11</v>
      </c>
      <c r="B116" s="22" t="s">
        <v>61</v>
      </c>
      <c r="C116" s="32" t="s">
        <v>57</v>
      </c>
      <c r="D116" s="59">
        <f t="shared" si="9"/>
        <v>1</v>
      </c>
      <c r="E116" s="40">
        <f t="shared" si="10"/>
        <v>42</v>
      </c>
      <c r="F116" s="45">
        <v>2</v>
      </c>
      <c r="G116" s="38">
        <v>13</v>
      </c>
      <c r="H116" s="45">
        <v>15</v>
      </c>
      <c r="I116" s="38">
        <v>4</v>
      </c>
      <c r="J116" s="45">
        <v>6</v>
      </c>
      <c r="K116" s="38">
        <v>7</v>
      </c>
      <c r="L116" s="45">
        <v>17</v>
      </c>
      <c r="M116" s="48">
        <v>2</v>
      </c>
      <c r="N116" s="46">
        <v>5</v>
      </c>
      <c r="O116" s="38">
        <v>10</v>
      </c>
      <c r="P116" s="45">
        <v>5</v>
      </c>
      <c r="Q116" s="38">
        <v>6</v>
      </c>
      <c r="R116" s="51" t="s">
        <v>194</v>
      </c>
      <c r="S116" s="38"/>
      <c r="T116" s="44" t="s">
        <v>68</v>
      </c>
      <c r="U116" s="37"/>
      <c r="V116" s="69"/>
    </row>
    <row r="117" spans="1:22" ht="12.75">
      <c r="A117" s="167" t="s">
        <v>12</v>
      </c>
      <c r="B117" s="139" t="s">
        <v>94</v>
      </c>
      <c r="C117" s="64" t="s">
        <v>129</v>
      </c>
      <c r="D117" s="59">
        <f t="shared" si="9"/>
        <v>1</v>
      </c>
      <c r="E117" s="129">
        <f t="shared" si="10"/>
        <v>35</v>
      </c>
      <c r="F117" s="115">
        <v>6</v>
      </c>
      <c r="G117" s="141">
        <v>7</v>
      </c>
      <c r="H117" s="115">
        <v>19</v>
      </c>
      <c r="I117" s="134">
        <v>1</v>
      </c>
      <c r="J117" s="115">
        <v>4</v>
      </c>
      <c r="K117" s="134">
        <v>9</v>
      </c>
      <c r="L117" s="115"/>
      <c r="M117" s="142"/>
      <c r="N117" s="115">
        <v>7</v>
      </c>
      <c r="O117" s="134">
        <v>8</v>
      </c>
      <c r="P117" s="115" t="s">
        <v>68</v>
      </c>
      <c r="Q117" s="134"/>
      <c r="R117" s="117" t="s">
        <v>194</v>
      </c>
      <c r="S117" s="134"/>
      <c r="T117" s="115">
        <v>7</v>
      </c>
      <c r="U117" s="116">
        <v>10</v>
      </c>
      <c r="V117" s="69"/>
    </row>
    <row r="118" spans="1:22" ht="12.75">
      <c r="A118" s="167" t="s">
        <v>13</v>
      </c>
      <c r="B118" s="139" t="s">
        <v>66</v>
      </c>
      <c r="C118" s="64" t="s">
        <v>129</v>
      </c>
      <c r="D118" s="59">
        <f t="shared" si="9"/>
        <v>1</v>
      </c>
      <c r="E118" s="129">
        <f t="shared" si="10"/>
        <v>27</v>
      </c>
      <c r="F118" s="115">
        <v>4</v>
      </c>
      <c r="G118" s="141">
        <v>9</v>
      </c>
      <c r="H118" s="115">
        <v>18</v>
      </c>
      <c r="I118" s="141">
        <v>1</v>
      </c>
      <c r="J118" s="115">
        <v>5</v>
      </c>
      <c r="K118" s="141">
        <v>8</v>
      </c>
      <c r="L118" s="115"/>
      <c r="M118" s="143"/>
      <c r="N118" s="133" t="s">
        <v>68</v>
      </c>
      <c r="O118" s="141"/>
      <c r="P118" s="115" t="s">
        <v>68</v>
      </c>
      <c r="Q118" s="141"/>
      <c r="R118" s="117" t="s">
        <v>194</v>
      </c>
      <c r="S118" s="141"/>
      <c r="T118" s="119">
        <v>8</v>
      </c>
      <c r="U118" s="118">
        <v>9</v>
      </c>
      <c r="V118" s="69"/>
    </row>
    <row r="119" spans="1:22" ht="12.75">
      <c r="A119" s="167" t="s">
        <v>14</v>
      </c>
      <c r="B119" s="64" t="s">
        <v>67</v>
      </c>
      <c r="C119" s="66" t="s">
        <v>16</v>
      </c>
      <c r="D119" s="59">
        <f t="shared" si="9"/>
        <v>1</v>
      </c>
      <c r="E119" s="129">
        <f t="shared" si="10"/>
        <v>26</v>
      </c>
      <c r="F119" s="115" t="s">
        <v>68</v>
      </c>
      <c r="G119" s="141"/>
      <c r="H119" s="115">
        <v>17</v>
      </c>
      <c r="I119" s="141">
        <v>2</v>
      </c>
      <c r="J119" s="115" t="s">
        <v>68</v>
      </c>
      <c r="K119" s="141"/>
      <c r="L119" s="115">
        <v>15</v>
      </c>
      <c r="M119" s="143">
        <v>4</v>
      </c>
      <c r="N119" s="117" t="s">
        <v>194</v>
      </c>
      <c r="O119" s="141"/>
      <c r="P119" s="119">
        <v>3</v>
      </c>
      <c r="Q119" s="141">
        <v>9</v>
      </c>
      <c r="R119" s="119">
        <v>8</v>
      </c>
      <c r="S119" s="141">
        <v>11</v>
      </c>
      <c r="T119" s="119" t="s">
        <v>68</v>
      </c>
      <c r="U119" s="118"/>
      <c r="V119" s="69"/>
    </row>
    <row r="120" spans="1:22" ht="12.75">
      <c r="A120" s="167" t="s">
        <v>15</v>
      </c>
      <c r="B120" s="64" t="s">
        <v>192</v>
      </c>
      <c r="C120" s="66" t="s">
        <v>166</v>
      </c>
      <c r="D120" s="59">
        <f t="shared" si="9"/>
        <v>1</v>
      </c>
      <c r="E120" s="129">
        <f t="shared" si="10"/>
        <v>12</v>
      </c>
      <c r="F120" s="115" t="s">
        <v>68</v>
      </c>
      <c r="G120" s="141"/>
      <c r="H120" s="115" t="s">
        <v>68</v>
      </c>
      <c r="I120" s="141"/>
      <c r="J120" s="115" t="s">
        <v>68</v>
      </c>
      <c r="K120" s="141"/>
      <c r="L120" s="115" t="s">
        <v>68</v>
      </c>
      <c r="M120" s="143"/>
      <c r="N120" s="117" t="s">
        <v>194</v>
      </c>
      <c r="O120" s="141"/>
      <c r="P120" s="119" t="s">
        <v>68</v>
      </c>
      <c r="Q120" s="141"/>
      <c r="R120" s="119" t="s">
        <v>68</v>
      </c>
      <c r="S120" s="141"/>
      <c r="T120" s="119">
        <v>5</v>
      </c>
      <c r="U120" s="118">
        <v>12</v>
      </c>
      <c r="V120" s="69"/>
    </row>
    <row r="121" spans="1:22" ht="12.75">
      <c r="A121" s="167" t="s">
        <v>33</v>
      </c>
      <c r="B121" s="144" t="s">
        <v>152</v>
      </c>
      <c r="C121" s="145" t="s">
        <v>129</v>
      </c>
      <c r="D121" s="60">
        <f t="shared" si="9"/>
        <v>1</v>
      </c>
      <c r="E121" s="129">
        <f t="shared" si="10"/>
        <v>6</v>
      </c>
      <c r="F121" s="115">
        <v>7</v>
      </c>
      <c r="G121" s="141">
        <v>6</v>
      </c>
      <c r="H121" s="115" t="s">
        <v>68</v>
      </c>
      <c r="I121" s="141"/>
      <c r="J121" s="119" t="s">
        <v>68</v>
      </c>
      <c r="K121" s="141"/>
      <c r="L121" s="119"/>
      <c r="M121" s="143"/>
      <c r="N121" s="117" t="s">
        <v>194</v>
      </c>
      <c r="O121" s="141"/>
      <c r="P121" s="119" t="s">
        <v>68</v>
      </c>
      <c r="Q121" s="141"/>
      <c r="R121" s="119" t="s">
        <v>68</v>
      </c>
      <c r="S121" s="141"/>
      <c r="T121" s="119" t="s">
        <v>68</v>
      </c>
      <c r="U121" s="118"/>
      <c r="V121" s="69"/>
    </row>
    <row r="122" spans="1:22" ht="12.75">
      <c r="A122" s="167" t="s">
        <v>37</v>
      </c>
      <c r="B122" s="139" t="s">
        <v>111</v>
      </c>
      <c r="C122" s="64" t="s">
        <v>1</v>
      </c>
      <c r="D122" s="59">
        <f t="shared" si="9"/>
        <v>1</v>
      </c>
      <c r="E122" s="129">
        <f t="shared" si="10"/>
        <v>4</v>
      </c>
      <c r="F122" s="115" t="s">
        <v>68</v>
      </c>
      <c r="G122" s="141"/>
      <c r="H122" s="115">
        <v>16</v>
      </c>
      <c r="I122" s="141">
        <v>3</v>
      </c>
      <c r="J122" s="115" t="s">
        <v>68</v>
      </c>
      <c r="K122" s="141"/>
      <c r="L122" s="119">
        <v>20</v>
      </c>
      <c r="M122" s="143">
        <v>1</v>
      </c>
      <c r="N122" s="117" t="s">
        <v>194</v>
      </c>
      <c r="O122" s="141"/>
      <c r="P122" s="119" t="s">
        <v>68</v>
      </c>
      <c r="Q122" s="141"/>
      <c r="R122" s="119" t="s">
        <v>68</v>
      </c>
      <c r="S122" s="141"/>
      <c r="T122" s="119" t="s">
        <v>68</v>
      </c>
      <c r="U122" s="118"/>
      <c r="V122" s="69"/>
    </row>
    <row r="123" spans="1:22" ht="12.75">
      <c r="A123" s="167"/>
      <c r="B123" s="139"/>
      <c r="C123" s="64"/>
      <c r="D123" s="59">
        <f t="shared" si="9"/>
        <v>0</v>
      </c>
      <c r="E123" s="129">
        <f t="shared" si="10"/>
        <v>0</v>
      </c>
      <c r="F123" s="115"/>
      <c r="G123" s="141"/>
      <c r="H123" s="115"/>
      <c r="I123" s="141"/>
      <c r="J123" s="119"/>
      <c r="K123" s="141"/>
      <c r="L123" s="119"/>
      <c r="M123" s="143"/>
      <c r="N123" s="119"/>
      <c r="O123" s="141"/>
      <c r="P123" s="119"/>
      <c r="Q123" s="141"/>
      <c r="R123" s="119"/>
      <c r="S123" s="141"/>
      <c r="T123" s="119"/>
      <c r="U123" s="118"/>
      <c r="V123" s="69"/>
    </row>
    <row r="124" spans="1:22" ht="12.75">
      <c r="A124" s="167"/>
      <c r="B124" s="102" t="s">
        <v>51</v>
      </c>
      <c r="C124" s="146"/>
      <c r="D124" s="88">
        <f t="shared" si="9"/>
        <v>0</v>
      </c>
      <c r="E124" s="147"/>
      <c r="F124" s="125"/>
      <c r="G124" s="148"/>
      <c r="H124" s="125"/>
      <c r="I124" s="148"/>
      <c r="J124" s="125"/>
      <c r="K124" s="148"/>
      <c r="L124" s="125"/>
      <c r="M124" s="148"/>
      <c r="N124" s="125"/>
      <c r="O124" s="148"/>
      <c r="P124" s="125"/>
      <c r="Q124" s="148"/>
      <c r="R124" s="125"/>
      <c r="S124" s="148"/>
      <c r="T124" s="125"/>
      <c r="U124" s="126"/>
      <c r="V124" s="76"/>
    </row>
    <row r="125" spans="1:22" ht="37.5" customHeight="1">
      <c r="A125" s="202"/>
      <c r="B125" s="85" t="s">
        <v>122</v>
      </c>
      <c r="C125" s="86" t="s">
        <v>206</v>
      </c>
      <c r="D125" s="39">
        <f t="shared" si="9"/>
        <v>0</v>
      </c>
      <c r="E125" s="27"/>
      <c r="F125" s="55" t="s">
        <v>5</v>
      </c>
      <c r="G125" s="57" t="s">
        <v>6</v>
      </c>
      <c r="H125" s="55" t="s">
        <v>5</v>
      </c>
      <c r="I125" s="57" t="s">
        <v>6</v>
      </c>
      <c r="J125" s="55" t="s">
        <v>5</v>
      </c>
      <c r="K125" s="57" t="s">
        <v>6</v>
      </c>
      <c r="L125" s="55" t="s">
        <v>5</v>
      </c>
      <c r="M125" s="57" t="s">
        <v>6</v>
      </c>
      <c r="N125" s="55" t="s">
        <v>5</v>
      </c>
      <c r="O125" s="57" t="s">
        <v>6</v>
      </c>
      <c r="P125" s="55" t="s">
        <v>5</v>
      </c>
      <c r="Q125" s="57" t="s">
        <v>6</v>
      </c>
      <c r="R125" s="55" t="s">
        <v>5</v>
      </c>
      <c r="S125" s="57" t="s">
        <v>6</v>
      </c>
      <c r="T125" s="55" t="s">
        <v>5</v>
      </c>
      <c r="U125" s="58" t="s">
        <v>6</v>
      </c>
      <c r="V125" s="47"/>
    </row>
    <row r="126" spans="1:22" ht="12.75">
      <c r="A126" s="167" t="s">
        <v>7</v>
      </c>
      <c r="B126" s="64" t="s">
        <v>133</v>
      </c>
      <c r="C126" s="66" t="s">
        <v>55</v>
      </c>
      <c r="D126" s="62">
        <f t="shared" si="9"/>
        <v>1</v>
      </c>
      <c r="E126" s="129">
        <f>SUM(G126+I126+K126+M126+O126+Q126+S126+U126)</f>
        <v>20</v>
      </c>
      <c r="F126" s="112" t="s">
        <v>68</v>
      </c>
      <c r="G126" s="130"/>
      <c r="H126" s="112">
        <v>3</v>
      </c>
      <c r="I126" s="131">
        <v>7</v>
      </c>
      <c r="J126" s="114" t="s">
        <v>194</v>
      </c>
      <c r="K126" s="131"/>
      <c r="L126" s="112" t="s">
        <v>68</v>
      </c>
      <c r="M126" s="131"/>
      <c r="N126" s="112" t="s">
        <v>68</v>
      </c>
      <c r="O126" s="131"/>
      <c r="P126" s="112">
        <v>6</v>
      </c>
      <c r="Q126" s="131">
        <v>6</v>
      </c>
      <c r="R126" s="112" t="s">
        <v>68</v>
      </c>
      <c r="S126" s="131"/>
      <c r="T126" s="112">
        <v>3</v>
      </c>
      <c r="U126" s="132">
        <v>7</v>
      </c>
      <c r="V126" s="70"/>
    </row>
    <row r="127" spans="1:22" ht="12.75">
      <c r="A127" s="167" t="s">
        <v>8</v>
      </c>
      <c r="B127" s="64" t="s">
        <v>189</v>
      </c>
      <c r="C127" s="66" t="s">
        <v>57</v>
      </c>
      <c r="D127" s="59">
        <f t="shared" si="9"/>
        <v>1</v>
      </c>
      <c r="E127" s="129">
        <f>SUM(G127+I127+K127+M127+O127+Q127+S127+U127)</f>
        <v>18</v>
      </c>
      <c r="F127" s="115" t="s">
        <v>68</v>
      </c>
      <c r="G127" s="101"/>
      <c r="H127" s="133" t="s">
        <v>68</v>
      </c>
      <c r="I127" s="134"/>
      <c r="J127" s="117" t="s">
        <v>194</v>
      </c>
      <c r="K127" s="134"/>
      <c r="L127" s="115" t="s">
        <v>68</v>
      </c>
      <c r="M127" s="134"/>
      <c r="N127" s="115" t="s">
        <v>68</v>
      </c>
      <c r="O127" s="134"/>
      <c r="P127" s="115">
        <v>5</v>
      </c>
      <c r="Q127" s="134">
        <v>7</v>
      </c>
      <c r="R127" s="115" t="s">
        <v>68</v>
      </c>
      <c r="S127" s="134"/>
      <c r="T127" s="115">
        <v>1</v>
      </c>
      <c r="U127" s="116">
        <v>11</v>
      </c>
      <c r="V127" s="69"/>
    </row>
    <row r="128" spans="1:22" ht="12.75">
      <c r="A128" s="167" t="s">
        <v>9</v>
      </c>
      <c r="B128" s="139" t="s">
        <v>193</v>
      </c>
      <c r="C128" s="64" t="s">
        <v>16</v>
      </c>
      <c r="D128" s="59">
        <f t="shared" si="9"/>
        <v>1</v>
      </c>
      <c r="E128" s="129">
        <f>SUM(G128+I128+K128+M128+O128+Q128+S128+U128)</f>
        <v>9</v>
      </c>
      <c r="F128" s="115" t="s">
        <v>68</v>
      </c>
      <c r="G128" s="101"/>
      <c r="H128" s="115" t="s">
        <v>68</v>
      </c>
      <c r="I128" s="134"/>
      <c r="J128" s="117" t="s">
        <v>194</v>
      </c>
      <c r="K128" s="134"/>
      <c r="L128" s="115" t="s">
        <v>68</v>
      </c>
      <c r="M128" s="134"/>
      <c r="N128" s="115" t="s">
        <v>68</v>
      </c>
      <c r="O128" s="134"/>
      <c r="P128" s="115" t="s">
        <v>68</v>
      </c>
      <c r="Q128" s="134"/>
      <c r="R128" s="115" t="s">
        <v>68</v>
      </c>
      <c r="S128" s="134"/>
      <c r="T128" s="115">
        <v>2</v>
      </c>
      <c r="U128" s="116">
        <v>9</v>
      </c>
      <c r="V128" s="69"/>
    </row>
    <row r="129" spans="1:22" ht="12.75">
      <c r="A129" s="167"/>
      <c r="B129" s="64"/>
      <c r="C129" s="140"/>
      <c r="D129" s="59">
        <f t="shared" si="9"/>
        <v>0</v>
      </c>
      <c r="E129" s="129">
        <f>SUM(G129+I129+K129+M129+O129+Q129+S129+U129)</f>
        <v>0</v>
      </c>
      <c r="F129" s="115"/>
      <c r="G129" s="101"/>
      <c r="H129" s="115"/>
      <c r="I129" s="134"/>
      <c r="J129" s="115"/>
      <c r="K129" s="134"/>
      <c r="L129" s="115"/>
      <c r="M129" s="134"/>
      <c r="N129" s="115"/>
      <c r="O129" s="134"/>
      <c r="P129" s="115"/>
      <c r="Q129" s="134"/>
      <c r="R129" s="115"/>
      <c r="S129" s="134"/>
      <c r="T129" s="115"/>
      <c r="U129" s="116"/>
      <c r="V129" s="69"/>
    </row>
    <row r="130" spans="1:22" ht="12.75">
      <c r="A130" s="175"/>
      <c r="B130" s="66" t="s">
        <v>51</v>
      </c>
      <c r="C130" s="140"/>
      <c r="D130" s="61"/>
      <c r="E130" s="135"/>
      <c r="F130" s="119"/>
      <c r="G130" s="136"/>
      <c r="H130" s="119"/>
      <c r="I130" s="137"/>
      <c r="J130" s="119"/>
      <c r="K130" s="137"/>
      <c r="L130" s="119"/>
      <c r="M130" s="137"/>
      <c r="N130" s="119"/>
      <c r="O130" s="137"/>
      <c r="P130" s="119"/>
      <c r="Q130" s="137"/>
      <c r="R130" s="119"/>
      <c r="S130" s="137"/>
      <c r="T130" s="119"/>
      <c r="U130" s="138"/>
      <c r="V130" s="71"/>
    </row>
    <row r="131" spans="1:22" ht="36.75" customHeight="1">
      <c r="A131" s="199"/>
      <c r="B131" s="87" t="s">
        <v>123</v>
      </c>
      <c r="C131" s="86" t="s">
        <v>206</v>
      </c>
      <c r="D131" s="39">
        <f aca="true" t="shared" si="11" ref="D131:D140">COUNTIF(F131:U131,"*)")</f>
        <v>0</v>
      </c>
      <c r="E131" s="27"/>
      <c r="F131" s="55" t="s">
        <v>5</v>
      </c>
      <c r="G131" s="57" t="s">
        <v>6</v>
      </c>
      <c r="H131" s="55" t="s">
        <v>5</v>
      </c>
      <c r="I131" s="57" t="s">
        <v>6</v>
      </c>
      <c r="J131" s="55" t="s">
        <v>5</v>
      </c>
      <c r="K131" s="57" t="s">
        <v>6</v>
      </c>
      <c r="L131" s="55" t="s">
        <v>5</v>
      </c>
      <c r="M131" s="57" t="s">
        <v>6</v>
      </c>
      <c r="N131" s="55" t="s">
        <v>5</v>
      </c>
      <c r="O131" s="57" t="s">
        <v>6</v>
      </c>
      <c r="P131" s="55" t="s">
        <v>5</v>
      </c>
      <c r="Q131" s="57" t="s">
        <v>6</v>
      </c>
      <c r="R131" s="55" t="s">
        <v>5</v>
      </c>
      <c r="S131" s="57" t="s">
        <v>6</v>
      </c>
      <c r="T131" s="55" t="s">
        <v>5</v>
      </c>
      <c r="U131" s="58" t="s">
        <v>6</v>
      </c>
      <c r="V131" s="47"/>
    </row>
    <row r="132" spans="1:22" ht="12.75">
      <c r="A132" s="108" t="s">
        <v>7</v>
      </c>
      <c r="B132" s="65" t="s">
        <v>98</v>
      </c>
      <c r="C132" s="65" t="s">
        <v>129</v>
      </c>
      <c r="D132" s="59">
        <f t="shared" si="11"/>
        <v>1</v>
      </c>
      <c r="E132" s="111">
        <f>SUM(G132+I132+K132+M132+O132+Q132+S132+U132)</f>
        <v>25</v>
      </c>
      <c r="F132" s="112" t="s">
        <v>68</v>
      </c>
      <c r="G132" s="113"/>
      <c r="H132" s="112">
        <v>6</v>
      </c>
      <c r="I132" s="113">
        <v>13</v>
      </c>
      <c r="J132" s="112">
        <v>1</v>
      </c>
      <c r="K132" s="113">
        <v>12</v>
      </c>
      <c r="L132" s="114" t="s">
        <v>194</v>
      </c>
      <c r="M132" s="113"/>
      <c r="N132" s="112" t="s">
        <v>68</v>
      </c>
      <c r="O132" s="113"/>
      <c r="P132" s="112" t="s">
        <v>68</v>
      </c>
      <c r="Q132" s="113"/>
      <c r="R132" s="112" t="s">
        <v>68</v>
      </c>
      <c r="S132" s="113"/>
      <c r="T132" s="112" t="s">
        <v>68</v>
      </c>
      <c r="U132" s="113"/>
      <c r="V132" s="68"/>
    </row>
    <row r="133" spans="1:22" ht="12.75">
      <c r="A133" s="167" t="s">
        <v>8</v>
      </c>
      <c r="B133" s="67" t="s">
        <v>164</v>
      </c>
      <c r="C133" s="64" t="s">
        <v>129</v>
      </c>
      <c r="D133" s="59">
        <f t="shared" si="11"/>
        <v>1</v>
      </c>
      <c r="E133" s="111">
        <f aca="true" t="shared" si="12" ref="E133:E139">SUM(G133+I133+K133+M133+O133+Q133+S133+U133)</f>
        <v>16</v>
      </c>
      <c r="F133" s="115" t="s">
        <v>68</v>
      </c>
      <c r="G133" s="116"/>
      <c r="H133" s="115">
        <v>3</v>
      </c>
      <c r="I133" s="116">
        <v>16</v>
      </c>
      <c r="J133" s="115" t="s">
        <v>68</v>
      </c>
      <c r="K133" s="116"/>
      <c r="L133" s="117" t="s">
        <v>194</v>
      </c>
      <c r="M133" s="116"/>
      <c r="N133" s="115" t="s">
        <v>68</v>
      </c>
      <c r="O133" s="116"/>
      <c r="P133" s="115" t="s">
        <v>68</v>
      </c>
      <c r="Q133" s="116"/>
      <c r="R133" s="115" t="s">
        <v>68</v>
      </c>
      <c r="S133" s="116"/>
      <c r="T133" s="115" t="s">
        <v>68</v>
      </c>
      <c r="U133" s="116"/>
      <c r="V133" s="69"/>
    </row>
    <row r="134" spans="1:22" ht="12.75">
      <c r="A134" s="167" t="s">
        <v>9</v>
      </c>
      <c r="B134" s="64" t="s">
        <v>84</v>
      </c>
      <c r="C134" s="66" t="s">
        <v>129</v>
      </c>
      <c r="D134" s="59">
        <f t="shared" si="11"/>
        <v>1</v>
      </c>
      <c r="E134" s="111">
        <f t="shared" si="12"/>
        <v>15</v>
      </c>
      <c r="F134" s="115" t="s">
        <v>68</v>
      </c>
      <c r="G134" s="116"/>
      <c r="H134" s="115">
        <v>4</v>
      </c>
      <c r="I134" s="116">
        <v>15</v>
      </c>
      <c r="J134" s="115" t="s">
        <v>68</v>
      </c>
      <c r="K134" s="116"/>
      <c r="L134" s="117" t="s">
        <v>194</v>
      </c>
      <c r="M134" s="116"/>
      <c r="N134" s="115" t="s">
        <v>68</v>
      </c>
      <c r="O134" s="116"/>
      <c r="P134" s="115" t="s">
        <v>68</v>
      </c>
      <c r="Q134" s="116"/>
      <c r="R134" s="115" t="s">
        <v>68</v>
      </c>
      <c r="S134" s="116"/>
      <c r="T134" s="115" t="s">
        <v>68</v>
      </c>
      <c r="U134" s="116"/>
      <c r="V134" s="69"/>
    </row>
    <row r="135" spans="1:22" ht="12.75">
      <c r="A135" s="167" t="s">
        <v>10</v>
      </c>
      <c r="B135" s="64" t="s">
        <v>165</v>
      </c>
      <c r="C135" s="64" t="s">
        <v>166</v>
      </c>
      <c r="D135" s="59">
        <f t="shared" si="11"/>
        <v>1</v>
      </c>
      <c r="E135" s="111">
        <f t="shared" si="12"/>
        <v>14</v>
      </c>
      <c r="F135" s="115" t="s">
        <v>68</v>
      </c>
      <c r="G135" s="116"/>
      <c r="H135" s="115">
        <v>5</v>
      </c>
      <c r="I135" s="116">
        <v>14</v>
      </c>
      <c r="J135" s="115" t="s">
        <v>68</v>
      </c>
      <c r="K135" s="116"/>
      <c r="L135" s="117" t="s">
        <v>194</v>
      </c>
      <c r="M135" s="116"/>
      <c r="N135" s="115" t="s">
        <v>68</v>
      </c>
      <c r="O135" s="116"/>
      <c r="P135" s="115" t="s">
        <v>68</v>
      </c>
      <c r="Q135" s="116"/>
      <c r="R135" s="115" t="s">
        <v>68</v>
      </c>
      <c r="S135" s="116"/>
      <c r="T135" s="115" t="s">
        <v>68</v>
      </c>
      <c r="U135" s="116"/>
      <c r="V135" s="69"/>
    </row>
    <row r="136" spans="1:22" ht="12.75">
      <c r="A136" s="167" t="s">
        <v>11</v>
      </c>
      <c r="B136" s="66" t="s">
        <v>177</v>
      </c>
      <c r="C136" s="66" t="s">
        <v>57</v>
      </c>
      <c r="D136" s="59">
        <f t="shared" si="11"/>
        <v>1</v>
      </c>
      <c r="E136" s="111">
        <f t="shared" si="12"/>
        <v>10</v>
      </c>
      <c r="F136" s="115" t="s">
        <v>68</v>
      </c>
      <c r="G136" s="116"/>
      <c r="H136" s="115" t="s">
        <v>68</v>
      </c>
      <c r="I136" s="116"/>
      <c r="J136" s="115">
        <v>2</v>
      </c>
      <c r="K136" s="116">
        <v>10</v>
      </c>
      <c r="L136" s="117" t="s">
        <v>194</v>
      </c>
      <c r="M136" s="118"/>
      <c r="N136" s="119" t="s">
        <v>68</v>
      </c>
      <c r="O136" s="118"/>
      <c r="P136" s="115" t="s">
        <v>68</v>
      </c>
      <c r="Q136" s="118"/>
      <c r="R136" s="119" t="s">
        <v>68</v>
      </c>
      <c r="S136" s="118"/>
      <c r="T136" s="119" t="s">
        <v>68</v>
      </c>
      <c r="U136" s="118"/>
      <c r="V136" s="69"/>
    </row>
    <row r="137" spans="1:22" ht="12.75">
      <c r="A137" s="167" t="s">
        <v>12</v>
      </c>
      <c r="B137" s="66" t="s">
        <v>178</v>
      </c>
      <c r="C137" s="66" t="s">
        <v>57</v>
      </c>
      <c r="D137" s="59">
        <f t="shared" si="11"/>
        <v>1</v>
      </c>
      <c r="E137" s="111">
        <f t="shared" si="12"/>
        <v>8</v>
      </c>
      <c r="F137" s="115" t="s">
        <v>68</v>
      </c>
      <c r="G137" s="116"/>
      <c r="H137" s="115" t="s">
        <v>68</v>
      </c>
      <c r="I137" s="116"/>
      <c r="J137" s="115">
        <v>3</v>
      </c>
      <c r="K137" s="116">
        <v>8</v>
      </c>
      <c r="L137" s="117" t="s">
        <v>194</v>
      </c>
      <c r="M137" s="118"/>
      <c r="N137" s="119" t="s">
        <v>68</v>
      </c>
      <c r="O137" s="118"/>
      <c r="P137" s="115" t="s">
        <v>68</v>
      </c>
      <c r="Q137" s="118"/>
      <c r="R137" s="119" t="s">
        <v>68</v>
      </c>
      <c r="S137" s="118"/>
      <c r="T137" s="119" t="s">
        <v>68</v>
      </c>
      <c r="U137" s="118"/>
      <c r="V137" s="69"/>
    </row>
    <row r="138" spans="1:22" ht="12.75">
      <c r="A138" s="167" t="s">
        <v>13</v>
      </c>
      <c r="B138" s="66" t="s">
        <v>176</v>
      </c>
      <c r="C138" s="66" t="s">
        <v>47</v>
      </c>
      <c r="D138" s="59">
        <f t="shared" si="11"/>
        <v>1</v>
      </c>
      <c r="E138" s="111">
        <f t="shared" si="12"/>
        <v>6</v>
      </c>
      <c r="F138" s="115" t="s">
        <v>68</v>
      </c>
      <c r="G138" s="116"/>
      <c r="H138" s="115" t="s">
        <v>68</v>
      </c>
      <c r="I138" s="116"/>
      <c r="J138" s="115">
        <v>4</v>
      </c>
      <c r="K138" s="116">
        <v>6</v>
      </c>
      <c r="L138" s="117" t="s">
        <v>194</v>
      </c>
      <c r="M138" s="118"/>
      <c r="N138" s="119" t="s">
        <v>68</v>
      </c>
      <c r="O138" s="118"/>
      <c r="P138" s="115" t="s">
        <v>68</v>
      </c>
      <c r="Q138" s="118"/>
      <c r="R138" s="119" t="s">
        <v>68</v>
      </c>
      <c r="S138" s="118"/>
      <c r="T138" s="119" t="s">
        <v>68</v>
      </c>
      <c r="U138" s="118"/>
      <c r="V138" s="69"/>
    </row>
    <row r="139" spans="1:22" ht="12.75">
      <c r="A139" s="167" t="s">
        <v>14</v>
      </c>
      <c r="B139" s="66" t="s">
        <v>167</v>
      </c>
      <c r="C139" s="64" t="s">
        <v>204</v>
      </c>
      <c r="D139" s="59">
        <f t="shared" si="11"/>
        <v>1</v>
      </c>
      <c r="E139" s="111">
        <f t="shared" si="12"/>
        <v>2</v>
      </c>
      <c r="F139" s="115" t="s">
        <v>68</v>
      </c>
      <c r="G139" s="118"/>
      <c r="H139" s="119">
        <v>17</v>
      </c>
      <c r="I139" s="118">
        <v>2</v>
      </c>
      <c r="J139" s="115" t="s">
        <v>68</v>
      </c>
      <c r="K139" s="118"/>
      <c r="L139" s="117" t="s">
        <v>194</v>
      </c>
      <c r="M139" s="118"/>
      <c r="N139" s="119" t="s">
        <v>68</v>
      </c>
      <c r="O139" s="118"/>
      <c r="P139" s="115" t="s">
        <v>68</v>
      </c>
      <c r="Q139" s="118"/>
      <c r="R139" s="119" t="s">
        <v>68</v>
      </c>
      <c r="S139" s="118"/>
      <c r="T139" s="119" t="s">
        <v>68</v>
      </c>
      <c r="U139" s="118"/>
      <c r="V139" s="69"/>
    </row>
    <row r="140" spans="1:22" ht="12.75">
      <c r="A140" s="95"/>
      <c r="B140" s="64"/>
      <c r="C140" s="120"/>
      <c r="D140" s="59">
        <f t="shared" si="11"/>
        <v>0</v>
      </c>
      <c r="E140" s="121"/>
      <c r="F140" s="115"/>
      <c r="G140" s="122"/>
      <c r="H140" s="115"/>
      <c r="I140" s="122"/>
      <c r="J140" s="115"/>
      <c r="K140" s="122"/>
      <c r="L140" s="115"/>
      <c r="M140" s="122"/>
      <c r="N140" s="115"/>
      <c r="O140" s="122"/>
      <c r="P140" s="115"/>
      <c r="Q140" s="122"/>
      <c r="R140" s="115"/>
      <c r="S140" s="122"/>
      <c r="T140" s="115"/>
      <c r="U140" s="122"/>
      <c r="V140" s="69"/>
    </row>
    <row r="141" spans="1:22" ht="12.75">
      <c r="A141" s="103"/>
      <c r="B141" s="102" t="s">
        <v>51</v>
      </c>
      <c r="C141" s="123"/>
      <c r="D141" s="88"/>
      <c r="E141" s="124"/>
      <c r="F141" s="125"/>
      <c r="G141" s="126"/>
      <c r="H141" s="125"/>
      <c r="I141" s="126"/>
      <c r="J141" s="125"/>
      <c r="K141" s="126"/>
      <c r="L141" s="125"/>
      <c r="M141" s="126"/>
      <c r="N141" s="125"/>
      <c r="O141" s="126"/>
      <c r="P141" s="125"/>
      <c r="Q141" s="126"/>
      <c r="R141" s="125"/>
      <c r="S141" s="126"/>
      <c r="T141" s="125"/>
      <c r="U141" s="126"/>
      <c r="V141" s="76"/>
    </row>
    <row r="142" spans="1:24" s="75" customFormat="1" ht="12.75">
      <c r="A142" s="203"/>
      <c r="B142" s="217" t="s">
        <v>32</v>
      </c>
      <c r="C142" s="218"/>
      <c r="D142" s="67"/>
      <c r="E142" s="127">
        <f>SUM(G142+I142+K142+M142+O142+Q142+S142+U142)</f>
        <v>4049</v>
      </c>
      <c r="F142" s="128"/>
      <c r="G142" s="128">
        <f>SUM(G9:G140)</f>
        <v>609</v>
      </c>
      <c r="H142" s="128"/>
      <c r="I142" s="128">
        <f>SUM(I9:I140)</f>
        <v>383</v>
      </c>
      <c r="J142" s="128"/>
      <c r="K142" s="128">
        <f>SUM(K9:K140)</f>
        <v>668</v>
      </c>
      <c r="L142" s="128"/>
      <c r="M142" s="128">
        <f>SUM(M9:M140)</f>
        <v>373</v>
      </c>
      <c r="N142" s="128"/>
      <c r="O142" s="128">
        <f>SUM(O9:O140)</f>
        <v>511</v>
      </c>
      <c r="P142" s="128"/>
      <c r="Q142" s="128">
        <f>SUM(Q9:Q140)</f>
        <v>516</v>
      </c>
      <c r="R142" s="128"/>
      <c r="S142" s="128">
        <f>SUM(S9:S140)</f>
        <v>267</v>
      </c>
      <c r="T142" s="128"/>
      <c r="U142" s="128">
        <f>SUM(U9:U140)</f>
        <v>722</v>
      </c>
      <c r="V142" s="79"/>
      <c r="X142" s="84"/>
    </row>
    <row r="143" spans="1:22" ht="33.75" customHeight="1">
      <c r="A143" s="202"/>
      <c r="B143" s="85" t="s">
        <v>19</v>
      </c>
      <c r="C143" s="86" t="s">
        <v>206</v>
      </c>
      <c r="D143" s="30"/>
      <c r="E143" s="80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47"/>
    </row>
    <row r="144" spans="1:24" ht="12.75">
      <c r="A144" s="204"/>
      <c r="B144" s="209" t="s">
        <v>7</v>
      </c>
      <c r="C144" s="67" t="s">
        <v>57</v>
      </c>
      <c r="D144" s="65"/>
      <c r="E144" s="92">
        <f aca="true" t="shared" si="13" ref="E144:E163">SUM(G144+I144+K144+M144+O144+Q144+S144+U144+V144)</f>
        <v>1368</v>
      </c>
      <c r="F144" s="93"/>
      <c r="G144" s="93">
        <f aca="true" t="shared" si="14" ref="G144:G163">SUMIF($C$9:$U$140,C144,$G$9:$G$140)</f>
        <v>222</v>
      </c>
      <c r="H144" s="93"/>
      <c r="I144" s="93">
        <f aca="true" t="shared" si="15" ref="I144:I163">SUMIF($C$9:$U$140,C144,$I$9:$I$140)</f>
        <v>69</v>
      </c>
      <c r="J144" s="93"/>
      <c r="K144" s="93">
        <f aca="true" t="shared" si="16" ref="K144:K163">SUMIF($C$9:$U$140,C144,$K$9:$K$140)</f>
        <v>270</v>
      </c>
      <c r="L144" s="93"/>
      <c r="M144" s="93">
        <f aca="true" t="shared" si="17" ref="M144:M163">SUMIF($C$9:$U$140,C144,$M$9:$M$140)</f>
        <v>114</v>
      </c>
      <c r="N144" s="93"/>
      <c r="O144" s="93">
        <f aca="true" t="shared" si="18" ref="O144:O163">SUMIF($C$9:$U$140,C144,$O$9:$O$140)</f>
        <v>210</v>
      </c>
      <c r="P144" s="93"/>
      <c r="Q144" s="93">
        <f aca="true" t="shared" si="19" ref="Q144:Q163">SUMIF($C$9:$U$140,C144,$Q$9:$Q$140)</f>
        <v>174</v>
      </c>
      <c r="R144" s="93"/>
      <c r="S144" s="93">
        <f aca="true" t="shared" si="20" ref="S144:S163">SUMIF($C$9:$C$140,C144,$S$9:$S$140)</f>
        <v>27</v>
      </c>
      <c r="T144" s="93"/>
      <c r="U144" s="94">
        <f aca="true" t="shared" si="21" ref="U144:U163">SUMIF($C$9:$C$140,C144,$U$9:$U$140)</f>
        <v>276</v>
      </c>
      <c r="V144" s="95">
        <v>6</v>
      </c>
      <c r="X144" s="14">
        <f aca="true" t="shared" si="22" ref="X144:X163">E144/$E$142</f>
        <v>0.33786120029636946</v>
      </c>
    </row>
    <row r="145" spans="1:24" ht="12.75">
      <c r="A145" s="205"/>
      <c r="B145" s="210" t="s">
        <v>8</v>
      </c>
      <c r="C145" s="64" t="s">
        <v>47</v>
      </c>
      <c r="D145" s="65"/>
      <c r="E145" s="92">
        <f t="shared" si="13"/>
        <v>892</v>
      </c>
      <c r="F145" s="96"/>
      <c r="G145" s="96">
        <f t="shared" si="14"/>
        <v>109</v>
      </c>
      <c r="H145" s="96"/>
      <c r="I145" s="96">
        <f t="shared" si="15"/>
        <v>64</v>
      </c>
      <c r="J145" s="96"/>
      <c r="K145" s="96">
        <f t="shared" si="16"/>
        <v>144</v>
      </c>
      <c r="L145" s="96"/>
      <c r="M145" s="96">
        <f t="shared" si="17"/>
        <v>96</v>
      </c>
      <c r="N145" s="96"/>
      <c r="O145" s="96">
        <f t="shared" si="18"/>
        <v>109</v>
      </c>
      <c r="P145" s="96"/>
      <c r="Q145" s="96">
        <f t="shared" si="19"/>
        <v>122</v>
      </c>
      <c r="R145" s="96"/>
      <c r="S145" s="96">
        <f t="shared" si="20"/>
        <v>86</v>
      </c>
      <c r="T145" s="96"/>
      <c r="U145" s="96">
        <f t="shared" si="21"/>
        <v>147</v>
      </c>
      <c r="V145" s="68">
        <v>15</v>
      </c>
      <c r="X145" s="14">
        <f t="shared" si="22"/>
        <v>0.22030130896517658</v>
      </c>
    </row>
    <row r="146" spans="1:24" ht="12.75">
      <c r="A146" s="205"/>
      <c r="B146" s="210" t="s">
        <v>9</v>
      </c>
      <c r="C146" s="64" t="s">
        <v>129</v>
      </c>
      <c r="D146" s="64"/>
      <c r="E146" s="92">
        <f t="shared" si="13"/>
        <v>805</v>
      </c>
      <c r="F146" s="96"/>
      <c r="G146" s="96">
        <f t="shared" si="14"/>
        <v>156</v>
      </c>
      <c r="H146" s="96"/>
      <c r="I146" s="96">
        <f t="shared" si="15"/>
        <v>138</v>
      </c>
      <c r="J146" s="96"/>
      <c r="K146" s="96">
        <f t="shared" si="16"/>
        <v>103</v>
      </c>
      <c r="L146" s="96"/>
      <c r="M146" s="96">
        <f t="shared" si="17"/>
        <v>64</v>
      </c>
      <c r="N146" s="96"/>
      <c r="O146" s="96">
        <f t="shared" si="18"/>
        <v>100</v>
      </c>
      <c r="P146" s="96"/>
      <c r="Q146" s="96">
        <f t="shared" si="19"/>
        <v>42</v>
      </c>
      <c r="R146" s="96"/>
      <c r="S146" s="96">
        <f t="shared" si="20"/>
        <v>50</v>
      </c>
      <c r="T146" s="96"/>
      <c r="U146" s="96">
        <f t="shared" si="21"/>
        <v>131</v>
      </c>
      <c r="V146" s="68">
        <v>21</v>
      </c>
      <c r="X146" s="14">
        <f t="shared" si="22"/>
        <v>0.19881452210422326</v>
      </c>
    </row>
    <row r="147" spans="1:24" ht="12.75">
      <c r="A147" s="205"/>
      <c r="B147" s="210" t="s">
        <v>10</v>
      </c>
      <c r="C147" s="64" t="s">
        <v>72</v>
      </c>
      <c r="D147" s="64"/>
      <c r="E147" s="92">
        <f t="shared" si="13"/>
        <v>379</v>
      </c>
      <c r="F147" s="96"/>
      <c r="G147" s="96">
        <f t="shared" si="14"/>
        <v>41</v>
      </c>
      <c r="H147" s="96"/>
      <c r="I147" s="96">
        <f t="shared" si="15"/>
        <v>9</v>
      </c>
      <c r="J147" s="96"/>
      <c r="K147" s="96">
        <f t="shared" si="16"/>
        <v>61</v>
      </c>
      <c r="L147" s="96"/>
      <c r="M147" s="96">
        <f t="shared" si="17"/>
        <v>34</v>
      </c>
      <c r="N147" s="96"/>
      <c r="O147" s="96">
        <f t="shared" si="18"/>
        <v>58</v>
      </c>
      <c r="P147" s="96"/>
      <c r="Q147" s="96">
        <f t="shared" si="19"/>
        <v>61</v>
      </c>
      <c r="R147" s="96"/>
      <c r="S147" s="96">
        <f t="shared" si="20"/>
        <v>43</v>
      </c>
      <c r="T147" s="96"/>
      <c r="U147" s="96">
        <f t="shared" si="21"/>
        <v>57</v>
      </c>
      <c r="V147" s="68">
        <v>15</v>
      </c>
      <c r="X147" s="14">
        <f t="shared" si="22"/>
        <v>0.09360335885403803</v>
      </c>
    </row>
    <row r="148" spans="1:24" ht="12.75">
      <c r="A148" s="205"/>
      <c r="B148" s="210" t="s">
        <v>11</v>
      </c>
      <c r="C148" s="66" t="s">
        <v>75</v>
      </c>
      <c r="D148" s="64"/>
      <c r="E148" s="92">
        <f t="shared" si="13"/>
        <v>190</v>
      </c>
      <c r="F148" s="96"/>
      <c r="G148" s="96">
        <f t="shared" si="14"/>
        <v>42</v>
      </c>
      <c r="H148" s="96"/>
      <c r="I148" s="96">
        <f t="shared" si="15"/>
        <v>1</v>
      </c>
      <c r="J148" s="96"/>
      <c r="K148" s="96">
        <f t="shared" si="16"/>
        <v>36</v>
      </c>
      <c r="L148" s="96"/>
      <c r="M148" s="96">
        <f t="shared" si="17"/>
        <v>17</v>
      </c>
      <c r="N148" s="96"/>
      <c r="O148" s="96">
        <f t="shared" si="18"/>
        <v>34</v>
      </c>
      <c r="P148" s="96"/>
      <c r="Q148" s="96">
        <f t="shared" si="19"/>
        <v>20</v>
      </c>
      <c r="R148" s="96"/>
      <c r="S148" s="96">
        <f t="shared" si="20"/>
        <v>15</v>
      </c>
      <c r="T148" s="96"/>
      <c r="U148" s="96">
        <f t="shared" si="21"/>
        <v>23</v>
      </c>
      <c r="V148" s="68">
        <v>2</v>
      </c>
      <c r="X148" s="14">
        <f t="shared" si="22"/>
        <v>0.04692516670782909</v>
      </c>
    </row>
    <row r="149" spans="1:24" ht="12.75">
      <c r="A149" s="205"/>
      <c r="B149" s="210" t="s">
        <v>12</v>
      </c>
      <c r="C149" s="64" t="s">
        <v>16</v>
      </c>
      <c r="D149" s="64"/>
      <c r="E149" s="92">
        <f t="shared" si="13"/>
        <v>189</v>
      </c>
      <c r="F149" s="96"/>
      <c r="G149" s="96">
        <f t="shared" si="14"/>
        <v>23</v>
      </c>
      <c r="H149" s="96"/>
      <c r="I149" s="96">
        <f t="shared" si="15"/>
        <v>12</v>
      </c>
      <c r="J149" s="96"/>
      <c r="K149" s="96">
        <f t="shared" si="16"/>
        <v>32</v>
      </c>
      <c r="L149" s="96"/>
      <c r="M149" s="96">
        <f t="shared" si="17"/>
        <v>17</v>
      </c>
      <c r="N149" s="96"/>
      <c r="O149" s="96">
        <f t="shared" si="18"/>
        <v>0</v>
      </c>
      <c r="P149" s="96"/>
      <c r="Q149" s="96">
        <f t="shared" si="19"/>
        <v>49</v>
      </c>
      <c r="R149" s="96"/>
      <c r="S149" s="96">
        <f t="shared" si="20"/>
        <v>17</v>
      </c>
      <c r="T149" s="96"/>
      <c r="U149" s="96">
        <f t="shared" si="21"/>
        <v>39</v>
      </c>
      <c r="V149" s="68"/>
      <c r="X149" s="14">
        <f t="shared" si="22"/>
        <v>0.04667819214620894</v>
      </c>
    </row>
    <row r="150" spans="1:24" ht="12.75">
      <c r="A150" s="205"/>
      <c r="B150" s="210" t="s">
        <v>13</v>
      </c>
      <c r="C150" s="64" t="s">
        <v>203</v>
      </c>
      <c r="D150" s="65"/>
      <c r="E150" s="92">
        <f t="shared" si="13"/>
        <v>134</v>
      </c>
      <c r="F150" s="96"/>
      <c r="G150" s="96">
        <f t="shared" si="14"/>
        <v>16</v>
      </c>
      <c r="H150" s="96"/>
      <c r="I150" s="96">
        <f t="shared" si="15"/>
        <v>22</v>
      </c>
      <c r="J150" s="96"/>
      <c r="K150" s="96">
        <f t="shared" si="16"/>
        <v>22</v>
      </c>
      <c r="L150" s="96"/>
      <c r="M150" s="96">
        <f t="shared" si="17"/>
        <v>14</v>
      </c>
      <c r="N150" s="96"/>
      <c r="O150" s="96">
        <f t="shared" si="18"/>
        <v>0</v>
      </c>
      <c r="P150" s="96"/>
      <c r="Q150" s="96">
        <f t="shared" si="19"/>
        <v>19</v>
      </c>
      <c r="R150" s="96"/>
      <c r="S150" s="96">
        <f t="shared" si="20"/>
        <v>20</v>
      </c>
      <c r="T150" s="96"/>
      <c r="U150" s="96">
        <f t="shared" si="21"/>
        <v>21</v>
      </c>
      <c r="V150" s="68"/>
      <c r="X150" s="14">
        <f t="shared" si="22"/>
        <v>0.03309459125710052</v>
      </c>
    </row>
    <row r="151" spans="1:24" ht="12.75">
      <c r="A151" s="205"/>
      <c r="B151" s="210" t="s">
        <v>14</v>
      </c>
      <c r="C151" s="65" t="s">
        <v>1</v>
      </c>
      <c r="D151" s="64"/>
      <c r="E151" s="92">
        <f t="shared" si="13"/>
        <v>41</v>
      </c>
      <c r="F151" s="96"/>
      <c r="G151" s="96">
        <f t="shared" si="14"/>
        <v>0</v>
      </c>
      <c r="H151" s="96"/>
      <c r="I151" s="96">
        <f t="shared" si="15"/>
        <v>33</v>
      </c>
      <c r="J151" s="96"/>
      <c r="K151" s="96">
        <f t="shared" si="16"/>
        <v>0</v>
      </c>
      <c r="L151" s="96"/>
      <c r="M151" s="96">
        <f t="shared" si="17"/>
        <v>1</v>
      </c>
      <c r="N151" s="96"/>
      <c r="O151" s="96">
        <f t="shared" si="18"/>
        <v>0</v>
      </c>
      <c r="P151" s="96"/>
      <c r="Q151" s="96">
        <f t="shared" si="19"/>
        <v>7</v>
      </c>
      <c r="R151" s="96"/>
      <c r="S151" s="96">
        <f t="shared" si="20"/>
        <v>0</v>
      </c>
      <c r="T151" s="96"/>
      <c r="U151" s="96">
        <f t="shared" si="21"/>
        <v>0</v>
      </c>
      <c r="V151" s="68"/>
      <c r="X151" s="14">
        <f t="shared" si="22"/>
        <v>0.010125957026426277</v>
      </c>
    </row>
    <row r="152" spans="1:24" ht="12.75">
      <c r="A152" s="205"/>
      <c r="B152" s="210" t="s">
        <v>15</v>
      </c>
      <c r="C152" s="66" t="s">
        <v>55</v>
      </c>
      <c r="D152" s="64"/>
      <c r="E152" s="92">
        <f t="shared" si="13"/>
        <v>29</v>
      </c>
      <c r="F152" s="96"/>
      <c r="G152" s="96">
        <f t="shared" si="14"/>
        <v>0</v>
      </c>
      <c r="H152" s="96"/>
      <c r="I152" s="96">
        <f t="shared" si="15"/>
        <v>7</v>
      </c>
      <c r="J152" s="96"/>
      <c r="K152" s="96">
        <f t="shared" si="16"/>
        <v>0</v>
      </c>
      <c r="L152" s="96"/>
      <c r="M152" s="96">
        <f t="shared" si="17"/>
        <v>9</v>
      </c>
      <c r="N152" s="96"/>
      <c r="O152" s="96">
        <f t="shared" si="18"/>
        <v>0</v>
      </c>
      <c r="P152" s="96"/>
      <c r="Q152" s="96">
        <f t="shared" si="19"/>
        <v>6</v>
      </c>
      <c r="R152" s="96"/>
      <c r="S152" s="96">
        <f t="shared" si="20"/>
        <v>0</v>
      </c>
      <c r="T152" s="96"/>
      <c r="U152" s="96">
        <f t="shared" si="21"/>
        <v>7</v>
      </c>
      <c r="V152" s="69"/>
      <c r="X152" s="14">
        <f t="shared" si="22"/>
        <v>0.0071622622869844405</v>
      </c>
    </row>
    <row r="153" spans="1:24" ht="12.75">
      <c r="A153" s="206"/>
      <c r="B153" s="210" t="s">
        <v>33</v>
      </c>
      <c r="C153" s="66" t="s">
        <v>172</v>
      </c>
      <c r="D153" s="64"/>
      <c r="E153" s="92">
        <f t="shared" si="13"/>
        <v>28</v>
      </c>
      <c r="F153" s="96"/>
      <c r="G153" s="96">
        <f t="shared" si="14"/>
        <v>0</v>
      </c>
      <c r="H153" s="96"/>
      <c r="I153" s="96">
        <f t="shared" si="15"/>
        <v>12</v>
      </c>
      <c r="J153" s="96"/>
      <c r="K153" s="96">
        <f t="shared" si="16"/>
        <v>0</v>
      </c>
      <c r="L153" s="96"/>
      <c r="M153" s="96">
        <f t="shared" si="17"/>
        <v>7</v>
      </c>
      <c r="N153" s="96"/>
      <c r="O153" s="96">
        <f t="shared" si="18"/>
        <v>0</v>
      </c>
      <c r="P153" s="96"/>
      <c r="Q153" s="96">
        <f t="shared" si="19"/>
        <v>0</v>
      </c>
      <c r="R153" s="96"/>
      <c r="S153" s="96">
        <f t="shared" si="20"/>
        <v>9</v>
      </c>
      <c r="T153" s="96"/>
      <c r="U153" s="96">
        <f t="shared" si="21"/>
        <v>0</v>
      </c>
      <c r="V153" s="69"/>
      <c r="X153" s="14">
        <f t="shared" si="22"/>
        <v>0.006915287725364288</v>
      </c>
    </row>
    <row r="154" spans="1:24" ht="12.75">
      <c r="A154" s="206"/>
      <c r="B154" s="210" t="s">
        <v>37</v>
      </c>
      <c r="C154" s="66" t="s">
        <v>166</v>
      </c>
      <c r="D154" s="64"/>
      <c r="E154" s="92">
        <f t="shared" si="13"/>
        <v>26</v>
      </c>
      <c r="F154" s="96"/>
      <c r="G154" s="96">
        <f t="shared" si="14"/>
        <v>0</v>
      </c>
      <c r="H154" s="96"/>
      <c r="I154" s="96">
        <f t="shared" si="15"/>
        <v>14</v>
      </c>
      <c r="J154" s="96"/>
      <c r="K154" s="96">
        <f t="shared" si="16"/>
        <v>0</v>
      </c>
      <c r="L154" s="96"/>
      <c r="M154" s="96">
        <f t="shared" si="17"/>
        <v>0</v>
      </c>
      <c r="N154" s="96"/>
      <c r="O154" s="96">
        <f t="shared" si="18"/>
        <v>0</v>
      </c>
      <c r="P154" s="96"/>
      <c r="Q154" s="96">
        <f t="shared" si="19"/>
        <v>0</v>
      </c>
      <c r="R154" s="96"/>
      <c r="S154" s="96">
        <f t="shared" si="20"/>
        <v>0</v>
      </c>
      <c r="T154" s="96"/>
      <c r="U154" s="96">
        <f t="shared" si="21"/>
        <v>12</v>
      </c>
      <c r="V154" s="69"/>
      <c r="X154" s="14">
        <f t="shared" si="22"/>
        <v>0.006421338602123981</v>
      </c>
    </row>
    <row r="155" spans="1:24" ht="12.75">
      <c r="A155" s="206"/>
      <c r="B155" s="210" t="s">
        <v>36</v>
      </c>
      <c r="C155" s="64" t="s">
        <v>48</v>
      </c>
      <c r="D155" s="64"/>
      <c r="E155" s="92">
        <f t="shared" si="13"/>
        <v>16</v>
      </c>
      <c r="F155" s="96"/>
      <c r="G155" s="96">
        <f t="shared" si="14"/>
        <v>0</v>
      </c>
      <c r="H155" s="96"/>
      <c r="I155" s="96">
        <f t="shared" si="15"/>
        <v>0</v>
      </c>
      <c r="J155" s="96"/>
      <c r="K155" s="96">
        <f t="shared" si="16"/>
        <v>0</v>
      </c>
      <c r="L155" s="96"/>
      <c r="M155" s="96">
        <f t="shared" si="17"/>
        <v>0</v>
      </c>
      <c r="N155" s="96"/>
      <c r="O155" s="96">
        <f t="shared" si="18"/>
        <v>0</v>
      </c>
      <c r="P155" s="96"/>
      <c r="Q155" s="96">
        <f t="shared" si="19"/>
        <v>16</v>
      </c>
      <c r="R155" s="96"/>
      <c r="S155" s="96">
        <f t="shared" si="20"/>
        <v>0</v>
      </c>
      <c r="T155" s="96"/>
      <c r="U155" s="96">
        <f t="shared" si="21"/>
        <v>0</v>
      </c>
      <c r="V155" s="69"/>
      <c r="X155" s="14">
        <f t="shared" si="22"/>
        <v>0.00395159298592245</v>
      </c>
    </row>
    <row r="156" spans="1:24" ht="12.75">
      <c r="A156" s="206"/>
      <c r="B156" s="210" t="s">
        <v>36</v>
      </c>
      <c r="C156" s="66" t="s">
        <v>69</v>
      </c>
      <c r="D156" s="64"/>
      <c r="E156" s="92">
        <f t="shared" si="13"/>
        <v>9</v>
      </c>
      <c r="F156" s="96"/>
      <c r="G156" s="96">
        <f t="shared" si="14"/>
        <v>0</v>
      </c>
      <c r="H156" s="96"/>
      <c r="I156" s="96">
        <f t="shared" si="15"/>
        <v>0</v>
      </c>
      <c r="J156" s="96"/>
      <c r="K156" s="96">
        <f t="shared" si="16"/>
        <v>0</v>
      </c>
      <c r="L156" s="96"/>
      <c r="M156" s="96">
        <f t="shared" si="17"/>
        <v>0</v>
      </c>
      <c r="N156" s="96"/>
      <c r="O156" s="96">
        <f t="shared" si="18"/>
        <v>0</v>
      </c>
      <c r="P156" s="96"/>
      <c r="Q156" s="96">
        <f t="shared" si="19"/>
        <v>0</v>
      </c>
      <c r="R156" s="96"/>
      <c r="S156" s="96">
        <f t="shared" si="20"/>
        <v>0</v>
      </c>
      <c r="T156" s="96"/>
      <c r="U156" s="96">
        <f t="shared" si="21"/>
        <v>9</v>
      </c>
      <c r="V156" s="69"/>
      <c r="X156" s="14">
        <f t="shared" si="22"/>
        <v>0.002222771054581378</v>
      </c>
    </row>
    <row r="157" spans="1:24" ht="12.75">
      <c r="A157" s="206"/>
      <c r="B157" s="210" t="s">
        <v>39</v>
      </c>
      <c r="C157" s="64" t="s">
        <v>204</v>
      </c>
      <c r="D157" s="64"/>
      <c r="E157" s="92">
        <f t="shared" si="13"/>
        <v>2</v>
      </c>
      <c r="F157" s="96"/>
      <c r="G157" s="96">
        <f t="shared" si="14"/>
        <v>0</v>
      </c>
      <c r="H157" s="96"/>
      <c r="I157" s="96">
        <f t="shared" si="15"/>
        <v>2</v>
      </c>
      <c r="J157" s="96"/>
      <c r="K157" s="96">
        <f t="shared" si="16"/>
        <v>0</v>
      </c>
      <c r="L157" s="96"/>
      <c r="M157" s="96">
        <f t="shared" si="17"/>
        <v>0</v>
      </c>
      <c r="N157" s="96"/>
      <c r="O157" s="96">
        <f t="shared" si="18"/>
        <v>0</v>
      </c>
      <c r="P157" s="96"/>
      <c r="Q157" s="96">
        <f t="shared" si="19"/>
        <v>0</v>
      </c>
      <c r="R157" s="96"/>
      <c r="S157" s="96">
        <f t="shared" si="20"/>
        <v>0</v>
      </c>
      <c r="T157" s="96"/>
      <c r="U157" s="96">
        <f t="shared" si="21"/>
        <v>0</v>
      </c>
      <c r="V157" s="69"/>
      <c r="X157" s="14">
        <f t="shared" si="22"/>
        <v>0.0004939491232403062</v>
      </c>
    </row>
    <row r="158" spans="1:24" ht="12.75">
      <c r="A158" s="206"/>
      <c r="B158" s="210" t="s">
        <v>40</v>
      </c>
      <c r="C158" s="66" t="s">
        <v>157</v>
      </c>
      <c r="D158" s="64"/>
      <c r="E158" s="92">
        <f t="shared" si="13"/>
        <v>0</v>
      </c>
      <c r="F158" s="96"/>
      <c r="G158" s="96">
        <f t="shared" si="14"/>
        <v>0</v>
      </c>
      <c r="H158" s="96"/>
      <c r="I158" s="96">
        <f t="shared" si="15"/>
        <v>0</v>
      </c>
      <c r="J158" s="96"/>
      <c r="K158" s="96">
        <f t="shared" si="16"/>
        <v>0</v>
      </c>
      <c r="L158" s="96"/>
      <c r="M158" s="96">
        <f t="shared" si="17"/>
        <v>0</v>
      </c>
      <c r="N158" s="96"/>
      <c r="O158" s="96">
        <f t="shared" si="18"/>
        <v>0</v>
      </c>
      <c r="P158" s="96"/>
      <c r="Q158" s="96">
        <f t="shared" si="19"/>
        <v>0</v>
      </c>
      <c r="R158" s="96"/>
      <c r="S158" s="96">
        <f t="shared" si="20"/>
        <v>0</v>
      </c>
      <c r="T158" s="96"/>
      <c r="U158" s="96">
        <f t="shared" si="21"/>
        <v>0</v>
      </c>
      <c r="V158" s="69"/>
      <c r="X158" s="14">
        <f t="shared" si="22"/>
        <v>0</v>
      </c>
    </row>
    <row r="159" spans="1:24" ht="12.75">
      <c r="A159" s="206"/>
      <c r="B159" s="210" t="s">
        <v>40</v>
      </c>
      <c r="C159" s="66" t="s">
        <v>18</v>
      </c>
      <c r="D159" s="66"/>
      <c r="E159" s="92">
        <f t="shared" si="13"/>
        <v>0</v>
      </c>
      <c r="F159" s="97"/>
      <c r="G159" s="96">
        <f t="shared" si="14"/>
        <v>0</v>
      </c>
      <c r="H159" s="97"/>
      <c r="I159" s="96">
        <f t="shared" si="15"/>
        <v>0</v>
      </c>
      <c r="J159" s="97"/>
      <c r="K159" s="96">
        <f t="shared" si="16"/>
        <v>0</v>
      </c>
      <c r="L159" s="97"/>
      <c r="M159" s="96">
        <f t="shared" si="17"/>
        <v>0</v>
      </c>
      <c r="N159" s="97"/>
      <c r="O159" s="96">
        <f t="shared" si="18"/>
        <v>0</v>
      </c>
      <c r="P159" s="97"/>
      <c r="Q159" s="96">
        <f t="shared" si="19"/>
        <v>0</v>
      </c>
      <c r="R159" s="97"/>
      <c r="S159" s="96">
        <f t="shared" si="20"/>
        <v>0</v>
      </c>
      <c r="T159" s="97"/>
      <c r="U159" s="96">
        <f t="shared" si="21"/>
        <v>0</v>
      </c>
      <c r="V159" s="69"/>
      <c r="X159" s="14">
        <f t="shared" si="22"/>
        <v>0</v>
      </c>
    </row>
    <row r="160" spans="1:24" ht="12.75">
      <c r="A160" s="206"/>
      <c r="B160" s="210" t="s">
        <v>40</v>
      </c>
      <c r="C160" s="64" t="s">
        <v>99</v>
      </c>
      <c r="D160" s="66"/>
      <c r="E160" s="92">
        <f t="shared" si="13"/>
        <v>0</v>
      </c>
      <c r="F160" s="97"/>
      <c r="G160" s="96">
        <f t="shared" si="14"/>
        <v>0</v>
      </c>
      <c r="H160" s="97"/>
      <c r="I160" s="96">
        <f t="shared" si="15"/>
        <v>0</v>
      </c>
      <c r="J160" s="97"/>
      <c r="K160" s="96">
        <f t="shared" si="16"/>
        <v>0</v>
      </c>
      <c r="L160" s="97"/>
      <c r="M160" s="96">
        <f t="shared" si="17"/>
        <v>0</v>
      </c>
      <c r="N160" s="97"/>
      <c r="O160" s="96">
        <f t="shared" si="18"/>
        <v>0</v>
      </c>
      <c r="P160" s="97"/>
      <c r="Q160" s="96">
        <f t="shared" si="19"/>
        <v>0</v>
      </c>
      <c r="R160" s="97"/>
      <c r="S160" s="96">
        <f t="shared" si="20"/>
        <v>0</v>
      </c>
      <c r="T160" s="97"/>
      <c r="U160" s="96">
        <f t="shared" si="21"/>
        <v>0</v>
      </c>
      <c r="V160" s="69"/>
      <c r="X160" s="14">
        <f t="shared" si="22"/>
        <v>0</v>
      </c>
    </row>
    <row r="161" spans="1:24" ht="12.75">
      <c r="A161" s="206"/>
      <c r="B161" s="210" t="s">
        <v>40</v>
      </c>
      <c r="C161" s="64" t="s">
        <v>50</v>
      </c>
      <c r="D161" s="66"/>
      <c r="E161" s="92">
        <f t="shared" si="13"/>
        <v>0</v>
      </c>
      <c r="F161" s="98"/>
      <c r="G161" s="96">
        <f t="shared" si="14"/>
        <v>0</v>
      </c>
      <c r="H161" s="97"/>
      <c r="I161" s="96">
        <f t="shared" si="15"/>
        <v>0</v>
      </c>
      <c r="J161" s="97"/>
      <c r="K161" s="96">
        <f t="shared" si="16"/>
        <v>0</v>
      </c>
      <c r="L161" s="97"/>
      <c r="M161" s="96">
        <f t="shared" si="17"/>
        <v>0</v>
      </c>
      <c r="N161" s="97"/>
      <c r="O161" s="96">
        <f t="shared" si="18"/>
        <v>0</v>
      </c>
      <c r="P161" s="97"/>
      <c r="Q161" s="96">
        <f t="shared" si="19"/>
        <v>0</v>
      </c>
      <c r="R161" s="97"/>
      <c r="S161" s="96">
        <f t="shared" si="20"/>
        <v>0</v>
      </c>
      <c r="T161" s="99"/>
      <c r="U161" s="96">
        <f t="shared" si="21"/>
        <v>0</v>
      </c>
      <c r="V161" s="71"/>
      <c r="X161" s="14">
        <f t="shared" si="22"/>
        <v>0</v>
      </c>
    </row>
    <row r="162" spans="1:24" ht="12.75">
      <c r="A162" s="206"/>
      <c r="B162" s="210" t="s">
        <v>40</v>
      </c>
      <c r="C162" s="64" t="s">
        <v>0</v>
      </c>
      <c r="D162" s="66"/>
      <c r="E162" s="92">
        <f t="shared" si="13"/>
        <v>0</v>
      </c>
      <c r="F162" s="100"/>
      <c r="G162" s="96">
        <f t="shared" si="14"/>
        <v>0</v>
      </c>
      <c r="H162" s="96"/>
      <c r="I162" s="96">
        <f t="shared" si="15"/>
        <v>0</v>
      </c>
      <c r="J162" s="96"/>
      <c r="K162" s="96">
        <f t="shared" si="16"/>
        <v>0</v>
      </c>
      <c r="L162" s="96"/>
      <c r="M162" s="96">
        <f t="shared" si="17"/>
        <v>0</v>
      </c>
      <c r="N162" s="96"/>
      <c r="O162" s="96">
        <f t="shared" si="18"/>
        <v>0</v>
      </c>
      <c r="P162" s="96"/>
      <c r="Q162" s="96">
        <f t="shared" si="19"/>
        <v>0</v>
      </c>
      <c r="R162" s="96"/>
      <c r="S162" s="96">
        <f t="shared" si="20"/>
        <v>0</v>
      </c>
      <c r="T162" s="96"/>
      <c r="U162" s="101">
        <f t="shared" si="21"/>
        <v>0</v>
      </c>
      <c r="V162" s="78"/>
      <c r="X162" s="14">
        <f t="shared" si="22"/>
        <v>0</v>
      </c>
    </row>
    <row r="163" spans="1:24" ht="12.75">
      <c r="A163" s="207"/>
      <c r="B163" s="210" t="s">
        <v>40</v>
      </c>
      <c r="C163" s="102" t="s">
        <v>17</v>
      </c>
      <c r="D163" s="66"/>
      <c r="E163" s="103">
        <f t="shared" si="13"/>
        <v>0</v>
      </c>
      <c r="F163" s="104"/>
      <c r="G163" s="105">
        <f t="shared" si="14"/>
        <v>0</v>
      </c>
      <c r="H163" s="105"/>
      <c r="I163" s="105">
        <f t="shared" si="15"/>
        <v>0</v>
      </c>
      <c r="J163" s="105"/>
      <c r="K163" s="105">
        <f t="shared" si="16"/>
        <v>0</v>
      </c>
      <c r="L163" s="105"/>
      <c r="M163" s="105">
        <f t="shared" si="17"/>
        <v>0</v>
      </c>
      <c r="N163" s="105"/>
      <c r="O163" s="105">
        <f t="shared" si="18"/>
        <v>0</v>
      </c>
      <c r="P163" s="105"/>
      <c r="Q163" s="105">
        <f t="shared" si="19"/>
        <v>0</v>
      </c>
      <c r="R163" s="105"/>
      <c r="S163" s="105">
        <f t="shared" si="20"/>
        <v>0</v>
      </c>
      <c r="T163" s="106"/>
      <c r="U163" s="105">
        <f t="shared" si="21"/>
        <v>0</v>
      </c>
      <c r="V163" s="76"/>
      <c r="X163" s="14">
        <f t="shared" si="22"/>
        <v>0</v>
      </c>
    </row>
    <row r="164" spans="1:24" ht="12.75">
      <c r="A164" s="208"/>
      <c r="B164" s="77"/>
      <c r="C164" s="107"/>
      <c r="D164" s="34"/>
      <c r="E164" s="108">
        <f>SUM(E144:E163)</f>
        <v>4108</v>
      </c>
      <c r="F164" s="109"/>
      <c r="G164" s="110">
        <f>SUM(G144:G163)</f>
        <v>609</v>
      </c>
      <c r="H164" s="110"/>
      <c r="I164" s="110">
        <f>SUM(I144:I163)</f>
        <v>383</v>
      </c>
      <c r="J164" s="110"/>
      <c r="K164" s="110">
        <f>SUM(K144:K163)</f>
        <v>668</v>
      </c>
      <c r="L164" s="110"/>
      <c r="M164" s="110">
        <f>SUM(M144:M163)</f>
        <v>373</v>
      </c>
      <c r="N164" s="110"/>
      <c r="O164" s="110">
        <f>SUM(O144:O163)</f>
        <v>511</v>
      </c>
      <c r="P164" s="110"/>
      <c r="Q164" s="110">
        <f>SUM(Q144:Q163)</f>
        <v>516</v>
      </c>
      <c r="R164" s="110"/>
      <c r="S164" s="110">
        <f>SUM(S144:S163)</f>
        <v>267</v>
      </c>
      <c r="T164" s="110"/>
      <c r="U164" s="110">
        <f>SUM(U144:U163)</f>
        <v>722</v>
      </c>
      <c r="V164" s="72">
        <f>SUM(V144:V163)</f>
        <v>59</v>
      </c>
      <c r="X164" s="14"/>
    </row>
    <row r="165" spans="2:3" ht="12.75">
      <c r="B165" s="19"/>
      <c r="C165" s="19"/>
    </row>
  </sheetData>
  <sheetProtection/>
  <mergeCells count="56">
    <mergeCell ref="T1:U1"/>
    <mergeCell ref="T7:U7"/>
    <mergeCell ref="B2:C7"/>
    <mergeCell ref="A2:A7"/>
    <mergeCell ref="N6:O6"/>
    <mergeCell ref="P7:Q7"/>
    <mergeCell ref="N7:O7"/>
    <mergeCell ref="P1:Q1"/>
    <mergeCell ref="P4:Q4"/>
    <mergeCell ref="P5:Q5"/>
    <mergeCell ref="P6:Q6"/>
    <mergeCell ref="N1:O1"/>
    <mergeCell ref="N4:O4"/>
    <mergeCell ref="N5:O5"/>
    <mergeCell ref="H1:I1"/>
    <mergeCell ref="F1:G1"/>
    <mergeCell ref="L1:M1"/>
    <mergeCell ref="J1:K1"/>
    <mergeCell ref="H5:I5"/>
    <mergeCell ref="N3:O3"/>
    <mergeCell ref="D1:D8"/>
    <mergeCell ref="H4:I4"/>
    <mergeCell ref="L4:M4"/>
    <mergeCell ref="R7:S7"/>
    <mergeCell ref="R1:S1"/>
    <mergeCell ref="L5:M5"/>
    <mergeCell ref="L6:M6"/>
    <mergeCell ref="L7:M7"/>
    <mergeCell ref="H6:I6"/>
    <mergeCell ref="H7:I7"/>
    <mergeCell ref="R5:S5"/>
    <mergeCell ref="R6:S6"/>
    <mergeCell ref="V1:V8"/>
    <mergeCell ref="F4:G4"/>
    <mergeCell ref="F5:G5"/>
    <mergeCell ref="F6:G6"/>
    <mergeCell ref="F7:G7"/>
    <mergeCell ref="J4:K4"/>
    <mergeCell ref="J5:K5"/>
    <mergeCell ref="J6:K6"/>
    <mergeCell ref="N2:O2"/>
    <mergeCell ref="F3:G3"/>
    <mergeCell ref="H3:I3"/>
    <mergeCell ref="J3:K3"/>
    <mergeCell ref="L3:M3"/>
    <mergeCell ref="R4:S4"/>
    <mergeCell ref="B142:C142"/>
    <mergeCell ref="P3:Q3"/>
    <mergeCell ref="R3:S3"/>
    <mergeCell ref="P2:Q2"/>
    <mergeCell ref="R2:S2"/>
    <mergeCell ref="J7:K7"/>
    <mergeCell ref="F2:G2"/>
    <mergeCell ref="H2:I2"/>
    <mergeCell ref="J2:K2"/>
    <mergeCell ref="L2:M2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4" max="255" man="1"/>
    <brk id="104" max="255" man="1"/>
    <brk id="124" max="255" man="1"/>
    <brk id="1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B4:L3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1" t="s">
        <v>54</v>
      </c>
    </row>
    <row r="5" ht="12.75">
      <c r="B5" s="1" t="s">
        <v>53</v>
      </c>
    </row>
    <row r="6" ht="12.75">
      <c r="B6" s="1" t="s">
        <v>23</v>
      </c>
    </row>
    <row r="7" ht="12.75">
      <c r="B7" s="1" t="s">
        <v>52</v>
      </c>
    </row>
    <row r="8" ht="13.5" thickBot="1">
      <c r="B8" s="1"/>
    </row>
    <row r="9" spans="2:12" ht="24.75" customHeight="1" thickBot="1">
      <c r="B9" s="11" t="s">
        <v>46</v>
      </c>
      <c r="C9" s="12" t="s">
        <v>24</v>
      </c>
      <c r="D9" s="12" t="s">
        <v>25</v>
      </c>
      <c r="E9" s="12" t="s">
        <v>26</v>
      </c>
      <c r="F9" s="12" t="s">
        <v>27</v>
      </c>
      <c r="G9" s="15" t="s">
        <v>28</v>
      </c>
      <c r="H9" s="15" t="s">
        <v>29</v>
      </c>
      <c r="I9" s="15" t="s">
        <v>30</v>
      </c>
      <c r="J9" s="15" t="s">
        <v>31</v>
      </c>
      <c r="K9" s="15" t="s">
        <v>20</v>
      </c>
      <c r="L9" s="13" t="s">
        <v>21</v>
      </c>
    </row>
    <row r="10" spans="2:12" ht="12.75">
      <c r="B10" s="8" t="s">
        <v>7</v>
      </c>
      <c r="C10" s="9">
        <v>20</v>
      </c>
      <c r="D10" s="9">
        <v>18</v>
      </c>
      <c r="E10" s="9">
        <v>16</v>
      </c>
      <c r="F10" s="9">
        <v>15</v>
      </c>
      <c r="G10" s="16">
        <v>14</v>
      </c>
      <c r="H10" s="16">
        <v>13</v>
      </c>
      <c r="I10" s="16">
        <v>12</v>
      </c>
      <c r="J10" s="16">
        <v>11</v>
      </c>
      <c r="K10" s="16">
        <v>10</v>
      </c>
      <c r="L10" s="10">
        <v>9</v>
      </c>
    </row>
    <row r="11" spans="2:12" ht="12.75">
      <c r="B11" s="8" t="s">
        <v>56</v>
      </c>
      <c r="C11" s="9">
        <v>19</v>
      </c>
      <c r="D11" s="9">
        <v>17</v>
      </c>
      <c r="E11" s="9">
        <v>15</v>
      </c>
      <c r="F11" s="9">
        <v>14</v>
      </c>
      <c r="G11" s="16">
        <v>13</v>
      </c>
      <c r="H11" s="16">
        <v>12</v>
      </c>
      <c r="I11" s="16">
        <v>11</v>
      </c>
      <c r="J11" s="16">
        <v>10</v>
      </c>
      <c r="K11" s="16">
        <v>9</v>
      </c>
      <c r="L11" s="10">
        <v>8</v>
      </c>
    </row>
    <row r="12" spans="2:12" ht="12.75">
      <c r="B12" s="6" t="s">
        <v>8</v>
      </c>
      <c r="C12" s="2">
        <v>18</v>
      </c>
      <c r="D12" s="2">
        <v>16</v>
      </c>
      <c r="E12" s="2">
        <v>14</v>
      </c>
      <c r="F12" s="2">
        <v>13</v>
      </c>
      <c r="G12" s="17">
        <v>12</v>
      </c>
      <c r="H12" s="17">
        <v>11</v>
      </c>
      <c r="I12" s="17">
        <v>10</v>
      </c>
      <c r="J12" s="17">
        <v>9</v>
      </c>
      <c r="K12" s="17">
        <v>8</v>
      </c>
      <c r="L12" s="3"/>
    </row>
    <row r="13" spans="2:12" ht="12.75">
      <c r="B13" s="6" t="s">
        <v>9</v>
      </c>
      <c r="C13" s="2">
        <v>16</v>
      </c>
      <c r="D13" s="2">
        <v>14</v>
      </c>
      <c r="E13" s="2">
        <v>12</v>
      </c>
      <c r="F13" s="2">
        <v>11</v>
      </c>
      <c r="G13" s="17">
        <v>10</v>
      </c>
      <c r="H13" s="17">
        <v>9</v>
      </c>
      <c r="I13" s="17">
        <v>8</v>
      </c>
      <c r="J13" s="17">
        <v>7</v>
      </c>
      <c r="K13" s="17"/>
      <c r="L13" s="3"/>
    </row>
    <row r="14" spans="2:12" ht="12.75">
      <c r="B14" s="6" t="s">
        <v>10</v>
      </c>
      <c r="C14" s="2">
        <v>15</v>
      </c>
      <c r="D14" s="2">
        <v>13</v>
      </c>
      <c r="E14" s="2">
        <v>11</v>
      </c>
      <c r="F14" s="2">
        <v>9</v>
      </c>
      <c r="G14" s="17">
        <v>8</v>
      </c>
      <c r="H14" s="17">
        <v>7</v>
      </c>
      <c r="I14" s="17">
        <v>6</v>
      </c>
      <c r="J14" s="17"/>
      <c r="K14" s="17"/>
      <c r="L14" s="3"/>
    </row>
    <row r="15" spans="2:12" ht="12.75">
      <c r="B15" s="6" t="s">
        <v>11</v>
      </c>
      <c r="C15" s="2">
        <v>14</v>
      </c>
      <c r="D15" s="2">
        <v>12</v>
      </c>
      <c r="E15" s="2">
        <v>10</v>
      </c>
      <c r="F15" s="2">
        <v>8</v>
      </c>
      <c r="G15" s="17">
        <v>7</v>
      </c>
      <c r="H15" s="17">
        <v>6</v>
      </c>
      <c r="I15" s="17"/>
      <c r="J15" s="17"/>
      <c r="K15" s="17"/>
      <c r="L15" s="3"/>
    </row>
    <row r="16" spans="2:12" ht="12.75">
      <c r="B16" s="6" t="s">
        <v>12</v>
      </c>
      <c r="C16" s="2">
        <v>13</v>
      </c>
      <c r="D16" s="2">
        <v>11</v>
      </c>
      <c r="E16" s="2">
        <v>9</v>
      </c>
      <c r="F16" s="2">
        <v>7</v>
      </c>
      <c r="G16" s="17">
        <v>6</v>
      </c>
      <c r="H16" s="17"/>
      <c r="I16" s="17"/>
      <c r="J16" s="17"/>
      <c r="K16" s="17"/>
      <c r="L16" s="3"/>
    </row>
    <row r="17" spans="2:12" ht="12.75">
      <c r="B17" s="6" t="s">
        <v>13</v>
      </c>
      <c r="C17" s="2">
        <v>12</v>
      </c>
      <c r="D17" s="2">
        <v>10</v>
      </c>
      <c r="E17" s="2">
        <v>8</v>
      </c>
      <c r="F17" s="2">
        <v>6</v>
      </c>
      <c r="G17" s="17"/>
      <c r="H17" s="17"/>
      <c r="I17" s="17"/>
      <c r="J17" s="17"/>
      <c r="K17" s="17"/>
      <c r="L17" s="3"/>
    </row>
    <row r="18" spans="2:12" ht="12.75">
      <c r="B18" s="6" t="s">
        <v>14</v>
      </c>
      <c r="C18" s="2">
        <v>11</v>
      </c>
      <c r="D18" s="2">
        <v>9</v>
      </c>
      <c r="E18" s="2">
        <v>7</v>
      </c>
      <c r="F18" s="2"/>
      <c r="G18" s="17"/>
      <c r="H18" s="17"/>
      <c r="I18" s="17"/>
      <c r="J18" s="17"/>
      <c r="K18" s="17"/>
      <c r="L18" s="3"/>
    </row>
    <row r="19" spans="2:12" ht="12.75">
      <c r="B19" s="6" t="s">
        <v>15</v>
      </c>
      <c r="C19" s="2">
        <v>10</v>
      </c>
      <c r="D19" s="2">
        <v>8</v>
      </c>
      <c r="E19" s="2"/>
      <c r="F19" s="2"/>
      <c r="G19" s="17"/>
      <c r="H19" s="17"/>
      <c r="I19" s="17"/>
      <c r="J19" s="17"/>
      <c r="K19" s="17"/>
      <c r="L19" s="3"/>
    </row>
    <row r="20" spans="2:12" ht="12.75">
      <c r="B20" s="6" t="s">
        <v>33</v>
      </c>
      <c r="C20" s="2">
        <v>9</v>
      </c>
      <c r="D20" s="2"/>
      <c r="E20" s="2"/>
      <c r="F20" s="2"/>
      <c r="G20" s="17"/>
      <c r="H20" s="17"/>
      <c r="I20" s="17"/>
      <c r="J20" s="17"/>
      <c r="K20" s="17"/>
      <c r="L20" s="3"/>
    </row>
    <row r="21" spans="2:12" ht="12.75">
      <c r="B21" s="6" t="s">
        <v>37</v>
      </c>
      <c r="C21" s="2">
        <v>8</v>
      </c>
      <c r="D21" s="2"/>
      <c r="E21" s="2"/>
      <c r="F21" s="2"/>
      <c r="G21" s="17"/>
      <c r="H21" s="17"/>
      <c r="I21" s="17"/>
      <c r="J21" s="17"/>
      <c r="K21" s="17"/>
      <c r="L21" s="3"/>
    </row>
    <row r="22" spans="2:12" ht="12.75">
      <c r="B22" s="6" t="s">
        <v>36</v>
      </c>
      <c r="C22" s="2">
        <v>7</v>
      </c>
      <c r="D22" s="2"/>
      <c r="E22" s="2"/>
      <c r="F22" s="2"/>
      <c r="G22" s="17"/>
      <c r="H22" s="17"/>
      <c r="I22" s="17"/>
      <c r="J22" s="17"/>
      <c r="K22" s="17"/>
      <c r="L22" s="3"/>
    </row>
    <row r="23" spans="2:12" ht="12.75">
      <c r="B23" s="6" t="s">
        <v>38</v>
      </c>
      <c r="C23" s="2">
        <v>6</v>
      </c>
      <c r="D23" s="2"/>
      <c r="E23" s="2"/>
      <c r="F23" s="2"/>
      <c r="G23" s="17"/>
      <c r="H23" s="17"/>
      <c r="I23" s="17"/>
      <c r="J23" s="17"/>
      <c r="K23" s="17"/>
      <c r="L23" s="3"/>
    </row>
    <row r="24" spans="2:12" ht="12.75">
      <c r="B24" s="6" t="s">
        <v>39</v>
      </c>
      <c r="C24" s="2">
        <v>5</v>
      </c>
      <c r="D24" s="2"/>
      <c r="E24" s="2"/>
      <c r="F24" s="2"/>
      <c r="G24" s="17"/>
      <c r="H24" s="17"/>
      <c r="I24" s="17"/>
      <c r="J24" s="17"/>
      <c r="K24" s="17"/>
      <c r="L24" s="3"/>
    </row>
    <row r="25" spans="2:12" ht="12.75">
      <c r="B25" s="6" t="s">
        <v>40</v>
      </c>
      <c r="C25" s="2">
        <v>4</v>
      </c>
      <c r="D25" s="2"/>
      <c r="E25" s="2"/>
      <c r="F25" s="2"/>
      <c r="G25" s="17"/>
      <c r="H25" s="17"/>
      <c r="I25" s="17"/>
      <c r="J25" s="17"/>
      <c r="K25" s="17"/>
      <c r="L25" s="3"/>
    </row>
    <row r="26" spans="2:12" ht="12.75">
      <c r="B26" s="6" t="s">
        <v>41</v>
      </c>
      <c r="C26" s="2">
        <v>3</v>
      </c>
      <c r="D26" s="2"/>
      <c r="E26" s="2"/>
      <c r="F26" s="2"/>
      <c r="G26" s="17"/>
      <c r="H26" s="17"/>
      <c r="I26" s="17"/>
      <c r="J26" s="17"/>
      <c r="K26" s="17"/>
      <c r="L26" s="3"/>
    </row>
    <row r="27" spans="2:12" ht="12.75">
      <c r="B27" s="6" t="s">
        <v>42</v>
      </c>
      <c r="C27" s="2">
        <v>2</v>
      </c>
      <c r="D27" s="2"/>
      <c r="E27" s="2"/>
      <c r="F27" s="2"/>
      <c r="G27" s="17"/>
      <c r="H27" s="17"/>
      <c r="I27" s="17"/>
      <c r="J27" s="17"/>
      <c r="K27" s="17"/>
      <c r="L27" s="3"/>
    </row>
    <row r="28" spans="2:12" ht="12.75">
      <c r="B28" s="6" t="s">
        <v>43</v>
      </c>
      <c r="C28" s="2">
        <v>1</v>
      </c>
      <c r="D28" s="2"/>
      <c r="E28" s="2"/>
      <c r="F28" s="2"/>
      <c r="G28" s="17"/>
      <c r="H28" s="17"/>
      <c r="I28" s="17"/>
      <c r="J28" s="17"/>
      <c r="K28" s="17"/>
      <c r="L28" s="3"/>
    </row>
    <row r="29" spans="2:12" ht="12.75">
      <c r="B29" s="6" t="s">
        <v>44</v>
      </c>
      <c r="C29" s="2">
        <v>1</v>
      </c>
      <c r="D29" s="2"/>
      <c r="E29" s="2"/>
      <c r="F29" s="2"/>
      <c r="G29" s="17"/>
      <c r="H29" s="17"/>
      <c r="I29" s="17"/>
      <c r="J29" s="17"/>
      <c r="K29" s="17"/>
      <c r="L29" s="3"/>
    </row>
    <row r="30" spans="2:12" ht="13.5" thickBot="1">
      <c r="B30" s="7" t="s">
        <v>45</v>
      </c>
      <c r="C30" s="4">
        <v>1</v>
      </c>
      <c r="D30" s="4"/>
      <c r="E30" s="4"/>
      <c r="F30" s="4"/>
      <c r="G30" s="18"/>
      <c r="H30" s="18"/>
      <c r="I30" s="18"/>
      <c r="J30" s="18"/>
      <c r="K30" s="18"/>
      <c r="L30" s="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X34"/>
  <sheetViews>
    <sheetView showZeros="0" tabSelected="1" zoomScalePageLayoutView="0" workbookViewId="0" topLeftCell="A1">
      <pane ySplit="8" topLeftCell="A10" activePane="bottomLeft" state="frozen"/>
      <selection pane="topLeft" activeCell="X1" sqref="X1"/>
      <selection pane="bottomLeft" activeCell="A14" sqref="A14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1"/>
      <c r="B8" s="90" t="s">
        <v>112</v>
      </c>
      <c r="C8" s="91" t="s">
        <v>206</v>
      </c>
      <c r="D8" s="234"/>
      <c r="E8" s="52"/>
      <c r="F8" s="53" t="s">
        <v>5</v>
      </c>
      <c r="G8" s="54" t="s">
        <v>6</v>
      </c>
      <c r="H8" s="53" t="s">
        <v>5</v>
      </c>
      <c r="I8" s="54" t="s">
        <v>6</v>
      </c>
      <c r="J8" s="53" t="s">
        <v>5</v>
      </c>
      <c r="K8" s="54" t="s">
        <v>6</v>
      </c>
      <c r="L8" s="53" t="s">
        <v>5</v>
      </c>
      <c r="M8" s="54" t="s">
        <v>6</v>
      </c>
      <c r="N8" s="53" t="s">
        <v>5</v>
      </c>
      <c r="O8" s="54" t="s">
        <v>6</v>
      </c>
      <c r="P8" s="53" t="s">
        <v>5</v>
      </c>
      <c r="Q8" s="54" t="s">
        <v>6</v>
      </c>
      <c r="R8" s="53" t="s">
        <v>5</v>
      </c>
      <c r="S8" s="54" t="s">
        <v>6</v>
      </c>
      <c r="T8" s="55" t="s">
        <v>5</v>
      </c>
      <c r="U8" s="56" t="s">
        <v>6</v>
      </c>
      <c r="V8" s="229"/>
    </row>
    <row r="9" spans="1:24" s="168" customFormat="1" ht="12" customHeight="1">
      <c r="A9" s="167" t="s">
        <v>7</v>
      </c>
      <c r="B9" s="66" t="s">
        <v>130</v>
      </c>
      <c r="C9" s="65" t="s">
        <v>57</v>
      </c>
      <c r="D9" s="59">
        <f aca="true" t="shared" si="0" ref="D9:D16">COUNTIF(F9:U9,"*)")</f>
        <v>1</v>
      </c>
      <c r="E9" s="100">
        <f>SUM(G9+I9+K9+M9+O9+Q9+S9+U9)</f>
        <v>81</v>
      </c>
      <c r="F9" s="151">
        <v>1</v>
      </c>
      <c r="G9" s="131">
        <v>12</v>
      </c>
      <c r="H9" s="112">
        <v>2</v>
      </c>
      <c r="I9" s="132">
        <v>14</v>
      </c>
      <c r="J9" s="151">
        <v>1</v>
      </c>
      <c r="K9" s="132">
        <v>12</v>
      </c>
      <c r="L9" s="151">
        <v>1</v>
      </c>
      <c r="M9" s="131">
        <v>13</v>
      </c>
      <c r="N9" s="112">
        <v>1</v>
      </c>
      <c r="O9" s="131">
        <v>12</v>
      </c>
      <c r="P9" s="112" t="s">
        <v>194</v>
      </c>
      <c r="Q9" s="131"/>
      <c r="R9" s="112" t="s">
        <v>68</v>
      </c>
      <c r="S9" s="131"/>
      <c r="T9" s="112">
        <v>1</v>
      </c>
      <c r="U9" s="132">
        <v>18</v>
      </c>
      <c r="V9" s="70"/>
      <c r="X9" s="169"/>
    </row>
    <row r="10" spans="1:24" s="168" customFormat="1" ht="12" customHeight="1">
      <c r="A10" s="167" t="s">
        <v>7</v>
      </c>
      <c r="B10" s="66" t="s">
        <v>130</v>
      </c>
      <c r="C10" s="65" t="s">
        <v>57</v>
      </c>
      <c r="D10" s="59">
        <f t="shared" si="0"/>
        <v>1</v>
      </c>
      <c r="E10" s="100">
        <f>SUM(G10+I10+K10+M10+O10+Q10+S10+U10)</f>
        <v>81</v>
      </c>
      <c r="F10" s="151">
        <v>1</v>
      </c>
      <c r="G10" s="131">
        <v>12</v>
      </c>
      <c r="H10" s="112">
        <v>2</v>
      </c>
      <c r="I10" s="132">
        <v>14</v>
      </c>
      <c r="J10" s="151">
        <v>1</v>
      </c>
      <c r="K10" s="132">
        <v>12</v>
      </c>
      <c r="L10" s="151">
        <v>1</v>
      </c>
      <c r="M10" s="131">
        <v>13</v>
      </c>
      <c r="N10" s="112">
        <v>1</v>
      </c>
      <c r="O10" s="131">
        <v>12</v>
      </c>
      <c r="P10" s="112" t="s">
        <v>194</v>
      </c>
      <c r="Q10" s="131"/>
      <c r="R10" s="112" t="s">
        <v>68</v>
      </c>
      <c r="S10" s="131"/>
      <c r="T10" s="112">
        <v>1</v>
      </c>
      <c r="U10" s="132">
        <v>18</v>
      </c>
      <c r="V10" s="70"/>
      <c r="X10" s="169"/>
    </row>
    <row r="11" spans="1:24" s="168" customFormat="1" ht="12" customHeight="1">
      <c r="A11" s="167" t="s">
        <v>8</v>
      </c>
      <c r="B11" s="66" t="s">
        <v>71</v>
      </c>
      <c r="C11" s="65" t="s">
        <v>72</v>
      </c>
      <c r="D11" s="59">
        <f t="shared" si="0"/>
        <v>1</v>
      </c>
      <c r="E11" s="100">
        <f aca="true" t="shared" si="1" ref="E11:E16">SUM(G11+I11+K11+M11+O11+Q11+S11+U11)</f>
        <v>61</v>
      </c>
      <c r="F11" s="195">
        <v>3</v>
      </c>
      <c r="G11" s="134">
        <v>8</v>
      </c>
      <c r="H11" s="115">
        <v>7</v>
      </c>
      <c r="I11" s="116">
        <v>8</v>
      </c>
      <c r="J11" s="195" t="s">
        <v>195</v>
      </c>
      <c r="K11" s="116"/>
      <c r="L11" s="115">
        <v>4</v>
      </c>
      <c r="M11" s="134">
        <v>7</v>
      </c>
      <c r="N11" s="115">
        <v>3</v>
      </c>
      <c r="O11" s="134">
        <v>8</v>
      </c>
      <c r="P11" s="115">
        <v>2</v>
      </c>
      <c r="Q11" s="134">
        <v>9</v>
      </c>
      <c r="R11" s="115">
        <v>3</v>
      </c>
      <c r="S11" s="134">
        <v>8</v>
      </c>
      <c r="T11" s="115">
        <v>4</v>
      </c>
      <c r="U11" s="116">
        <v>13</v>
      </c>
      <c r="V11" s="69">
        <v>8</v>
      </c>
      <c r="X11" s="169"/>
    </row>
    <row r="12" spans="1:24" s="168" customFormat="1" ht="12" customHeight="1">
      <c r="A12" s="250" t="s">
        <v>9</v>
      </c>
      <c r="B12" s="66" t="s">
        <v>142</v>
      </c>
      <c r="C12" s="64" t="s">
        <v>57</v>
      </c>
      <c r="D12" s="59">
        <f t="shared" si="0"/>
        <v>1</v>
      </c>
      <c r="E12" s="100">
        <f t="shared" si="1"/>
        <v>55</v>
      </c>
      <c r="F12" s="171">
        <v>4</v>
      </c>
      <c r="G12" s="134">
        <v>6</v>
      </c>
      <c r="H12" s="115" t="s">
        <v>194</v>
      </c>
      <c r="I12" s="116"/>
      <c r="J12" s="171">
        <v>2</v>
      </c>
      <c r="K12" s="116">
        <v>10</v>
      </c>
      <c r="L12" s="171" t="s">
        <v>68</v>
      </c>
      <c r="M12" s="134"/>
      <c r="N12" s="115">
        <v>2</v>
      </c>
      <c r="O12" s="134">
        <v>10</v>
      </c>
      <c r="P12" s="115">
        <v>3</v>
      </c>
      <c r="Q12" s="134">
        <v>7</v>
      </c>
      <c r="R12" s="115">
        <v>4</v>
      </c>
      <c r="S12" s="134">
        <v>6</v>
      </c>
      <c r="T12" s="115">
        <v>2</v>
      </c>
      <c r="U12" s="116">
        <v>16</v>
      </c>
      <c r="V12" s="69"/>
      <c r="X12" s="169"/>
    </row>
    <row r="13" spans="1:24" s="168" customFormat="1" ht="12" customHeight="1">
      <c r="A13" s="250" t="s">
        <v>10</v>
      </c>
      <c r="B13" s="66" t="s">
        <v>70</v>
      </c>
      <c r="C13" s="64" t="s">
        <v>129</v>
      </c>
      <c r="D13" s="59">
        <f t="shared" si="0"/>
        <v>1</v>
      </c>
      <c r="E13" s="100">
        <f t="shared" si="1"/>
        <v>52</v>
      </c>
      <c r="F13" s="195">
        <v>2</v>
      </c>
      <c r="G13" s="134">
        <v>10</v>
      </c>
      <c r="H13" s="115">
        <v>5</v>
      </c>
      <c r="I13" s="116">
        <v>10</v>
      </c>
      <c r="J13" s="195">
        <v>4</v>
      </c>
      <c r="K13" s="116">
        <v>6</v>
      </c>
      <c r="L13" s="195" t="s">
        <v>194</v>
      </c>
      <c r="M13" s="134"/>
      <c r="N13" s="115">
        <v>4</v>
      </c>
      <c r="O13" s="134">
        <v>6</v>
      </c>
      <c r="P13" s="115" t="s">
        <v>68</v>
      </c>
      <c r="Q13" s="134"/>
      <c r="R13" s="115">
        <v>2</v>
      </c>
      <c r="S13" s="134">
        <v>10</v>
      </c>
      <c r="T13" s="115">
        <v>7</v>
      </c>
      <c r="U13" s="116">
        <v>10</v>
      </c>
      <c r="V13" s="69"/>
      <c r="X13" s="169"/>
    </row>
    <row r="14" spans="1:24" s="168" customFormat="1" ht="10.5">
      <c r="A14" s="167" t="s">
        <v>11</v>
      </c>
      <c r="B14" s="66" t="s">
        <v>182</v>
      </c>
      <c r="C14" s="65" t="s">
        <v>57</v>
      </c>
      <c r="D14" s="59">
        <f t="shared" si="0"/>
        <v>1</v>
      </c>
      <c r="E14" s="100">
        <f t="shared" si="1"/>
        <v>25</v>
      </c>
      <c r="F14" s="133" t="s">
        <v>68</v>
      </c>
      <c r="G14" s="134"/>
      <c r="H14" s="115" t="s">
        <v>194</v>
      </c>
      <c r="I14" s="116"/>
      <c r="J14" s="133" t="s">
        <v>68</v>
      </c>
      <c r="K14" s="116"/>
      <c r="L14" s="133" t="s">
        <v>68</v>
      </c>
      <c r="M14" s="134"/>
      <c r="N14" s="115" t="s">
        <v>68</v>
      </c>
      <c r="O14" s="134"/>
      <c r="P14" s="115">
        <v>1</v>
      </c>
      <c r="Q14" s="134">
        <v>11</v>
      </c>
      <c r="R14" s="115" t="s">
        <v>68</v>
      </c>
      <c r="S14" s="134"/>
      <c r="T14" s="115">
        <v>3</v>
      </c>
      <c r="U14" s="116">
        <v>14</v>
      </c>
      <c r="V14" s="69"/>
      <c r="X14" s="169"/>
    </row>
    <row r="15" spans="1:24" s="168" customFormat="1" ht="10.5">
      <c r="A15" s="167" t="s">
        <v>12</v>
      </c>
      <c r="B15" s="64" t="s">
        <v>179</v>
      </c>
      <c r="C15" s="66" t="s">
        <v>55</v>
      </c>
      <c r="D15" s="59">
        <f t="shared" si="0"/>
        <v>1</v>
      </c>
      <c r="E15" s="100">
        <f t="shared" si="1"/>
        <v>9</v>
      </c>
      <c r="F15" s="115" t="s">
        <v>68</v>
      </c>
      <c r="G15" s="134"/>
      <c r="H15" s="115" t="s">
        <v>194</v>
      </c>
      <c r="I15" s="116"/>
      <c r="J15" s="133" t="s">
        <v>68</v>
      </c>
      <c r="K15" s="116"/>
      <c r="L15" s="133">
        <v>3</v>
      </c>
      <c r="M15" s="134">
        <v>9</v>
      </c>
      <c r="N15" s="115" t="s">
        <v>68</v>
      </c>
      <c r="O15" s="134"/>
      <c r="P15" s="115" t="s">
        <v>68</v>
      </c>
      <c r="Q15" s="134"/>
      <c r="R15" s="115" t="s">
        <v>68</v>
      </c>
      <c r="S15" s="134"/>
      <c r="T15" s="115" t="s">
        <v>68</v>
      </c>
      <c r="U15" s="116"/>
      <c r="V15" s="69"/>
      <c r="X15" s="169"/>
    </row>
    <row r="16" spans="1:24" s="168" customFormat="1" ht="10.5">
      <c r="A16" s="167" t="s">
        <v>13</v>
      </c>
      <c r="B16" s="64" t="s">
        <v>153</v>
      </c>
      <c r="C16" s="64" t="s">
        <v>1</v>
      </c>
      <c r="D16" s="60">
        <f t="shared" si="0"/>
        <v>1</v>
      </c>
      <c r="E16" s="100">
        <f t="shared" si="1"/>
        <v>7</v>
      </c>
      <c r="F16" s="115" t="s">
        <v>68</v>
      </c>
      <c r="G16" s="134"/>
      <c r="H16" s="115">
        <v>8</v>
      </c>
      <c r="I16" s="116">
        <v>7</v>
      </c>
      <c r="J16" s="115" t="s">
        <v>194</v>
      </c>
      <c r="K16" s="116"/>
      <c r="L16" s="115" t="s">
        <v>68</v>
      </c>
      <c r="M16" s="134"/>
      <c r="N16" s="115" t="s">
        <v>68</v>
      </c>
      <c r="O16" s="134"/>
      <c r="P16" s="115" t="s">
        <v>68</v>
      </c>
      <c r="Q16" s="134"/>
      <c r="R16" s="115" t="s">
        <v>68</v>
      </c>
      <c r="S16" s="134"/>
      <c r="T16" s="115" t="s">
        <v>68</v>
      </c>
      <c r="U16" s="116"/>
      <c r="V16" s="69"/>
      <c r="X16" s="169"/>
    </row>
    <row r="17" spans="1:22" ht="36.75" customHeight="1">
      <c r="A17" s="167"/>
      <c r="B17" s="196"/>
      <c r="C17" s="197"/>
      <c r="D17" s="61"/>
      <c r="E17" s="198"/>
      <c r="F17" s="165"/>
      <c r="G17" s="180"/>
      <c r="H17" s="165"/>
      <c r="I17" s="190"/>
      <c r="J17" s="165"/>
      <c r="K17" s="190"/>
      <c r="L17" s="165"/>
      <c r="M17" s="180"/>
      <c r="N17" s="165"/>
      <c r="O17" s="180"/>
      <c r="P17" s="165"/>
      <c r="Q17" s="180"/>
      <c r="R17" s="165"/>
      <c r="S17" s="180"/>
      <c r="T17" s="165"/>
      <c r="U17" s="190"/>
      <c r="V17" s="79"/>
    </row>
    <row r="18" spans="1:24" s="168" customFormat="1" ht="27.75">
      <c r="A18" s="199"/>
      <c r="B18" s="85" t="s">
        <v>113</v>
      </c>
      <c r="C18" s="86" t="s">
        <v>206</v>
      </c>
      <c r="D18" s="39">
        <f aca="true" t="shared" si="2" ref="D18:D34">COUNTIF(F18:U18,"*)")</f>
        <v>0</v>
      </c>
      <c r="E18" s="27"/>
      <c r="F18" s="55" t="s">
        <v>5</v>
      </c>
      <c r="G18" s="57" t="s">
        <v>6</v>
      </c>
      <c r="H18" s="55" t="s">
        <v>5</v>
      </c>
      <c r="I18" s="57" t="s">
        <v>6</v>
      </c>
      <c r="J18" s="55" t="s">
        <v>5</v>
      </c>
      <c r="K18" s="57" t="s">
        <v>6</v>
      </c>
      <c r="L18" s="55" t="s">
        <v>5</v>
      </c>
      <c r="M18" s="57" t="s">
        <v>6</v>
      </c>
      <c r="N18" s="55" t="s">
        <v>5</v>
      </c>
      <c r="O18" s="57" t="s">
        <v>6</v>
      </c>
      <c r="P18" s="55" t="s">
        <v>5</v>
      </c>
      <c r="Q18" s="57" t="s">
        <v>6</v>
      </c>
      <c r="R18" s="55" t="s">
        <v>5</v>
      </c>
      <c r="S18" s="57" t="s">
        <v>6</v>
      </c>
      <c r="T18" s="55" t="s">
        <v>5</v>
      </c>
      <c r="U18" s="58" t="s">
        <v>6</v>
      </c>
      <c r="V18" s="47"/>
      <c r="X18" s="169"/>
    </row>
    <row r="19" spans="1:24" s="168" customFormat="1" ht="10.5">
      <c r="A19" s="167" t="s">
        <v>7</v>
      </c>
      <c r="B19" s="188" t="s">
        <v>144</v>
      </c>
      <c r="C19" s="150" t="s">
        <v>47</v>
      </c>
      <c r="D19" s="59">
        <f t="shared" si="2"/>
        <v>1</v>
      </c>
      <c r="E19" s="111">
        <f>SUM(G19+I19+K19+M19+O19+Q19+S19+U19)</f>
        <v>73</v>
      </c>
      <c r="F19" s="171">
        <v>3</v>
      </c>
      <c r="G19" s="189">
        <v>8</v>
      </c>
      <c r="H19" s="171">
        <v>12</v>
      </c>
      <c r="I19" s="189">
        <v>7</v>
      </c>
      <c r="J19" s="133">
        <v>1</v>
      </c>
      <c r="K19" s="189">
        <v>10</v>
      </c>
      <c r="L19" s="133">
        <v>9</v>
      </c>
      <c r="M19" s="189">
        <v>10</v>
      </c>
      <c r="N19" s="171">
        <v>2</v>
      </c>
      <c r="O19" s="189">
        <v>18</v>
      </c>
      <c r="P19" s="171" t="s">
        <v>194</v>
      </c>
      <c r="Q19" s="189"/>
      <c r="R19" s="171">
        <v>8</v>
      </c>
      <c r="S19" s="189">
        <v>7</v>
      </c>
      <c r="T19" s="171">
        <v>6</v>
      </c>
      <c r="U19" s="190">
        <v>13</v>
      </c>
      <c r="V19" s="68"/>
      <c r="X19" s="169"/>
    </row>
    <row r="20" spans="1:24" s="168" customFormat="1" ht="10.5">
      <c r="A20" s="167" t="s">
        <v>8</v>
      </c>
      <c r="B20" s="191" t="s">
        <v>143</v>
      </c>
      <c r="C20" s="153" t="s">
        <v>47</v>
      </c>
      <c r="D20" s="59">
        <f t="shared" si="2"/>
        <v>1</v>
      </c>
      <c r="E20" s="100">
        <f aca="true" t="shared" si="3" ref="E20:E34">SUM(G20+I20+K20+M20+O20+Q20+S20+U20)</f>
        <v>65</v>
      </c>
      <c r="F20" s="119">
        <v>2</v>
      </c>
      <c r="G20" s="99">
        <v>10</v>
      </c>
      <c r="H20" s="119" t="s">
        <v>194</v>
      </c>
      <c r="I20" s="99"/>
      <c r="J20" s="133">
        <v>2</v>
      </c>
      <c r="K20" s="99">
        <v>8</v>
      </c>
      <c r="L20" s="133">
        <v>12</v>
      </c>
      <c r="M20" s="99">
        <v>7</v>
      </c>
      <c r="N20" s="119">
        <v>5</v>
      </c>
      <c r="O20" s="99">
        <v>14</v>
      </c>
      <c r="P20" s="119">
        <v>5</v>
      </c>
      <c r="Q20" s="99">
        <v>8</v>
      </c>
      <c r="R20" s="119">
        <v>5</v>
      </c>
      <c r="S20" s="99">
        <v>10</v>
      </c>
      <c r="T20" s="119">
        <v>11</v>
      </c>
      <c r="U20" s="118">
        <v>8</v>
      </c>
      <c r="V20" s="69"/>
      <c r="X20" s="169"/>
    </row>
    <row r="21" spans="1:24" s="168" customFormat="1" ht="10.5">
      <c r="A21" s="167" t="s">
        <v>9</v>
      </c>
      <c r="B21" s="191" t="s">
        <v>145</v>
      </c>
      <c r="C21" s="153" t="s">
        <v>129</v>
      </c>
      <c r="D21" s="59">
        <f t="shared" si="2"/>
        <v>1</v>
      </c>
      <c r="E21" s="100">
        <f t="shared" si="3"/>
        <v>53</v>
      </c>
      <c r="F21" s="119">
        <v>4</v>
      </c>
      <c r="G21" s="99">
        <v>6</v>
      </c>
      <c r="H21" s="119" t="s">
        <v>194</v>
      </c>
      <c r="I21" s="99"/>
      <c r="J21" s="133" t="s">
        <v>68</v>
      </c>
      <c r="K21" s="99"/>
      <c r="L21" s="133"/>
      <c r="M21" s="99"/>
      <c r="N21" s="119">
        <v>1</v>
      </c>
      <c r="O21" s="99">
        <v>20</v>
      </c>
      <c r="P21" s="119">
        <v>1</v>
      </c>
      <c r="Q21" s="99">
        <v>15</v>
      </c>
      <c r="R21" s="119" t="s">
        <v>68</v>
      </c>
      <c r="S21" s="99"/>
      <c r="T21" s="119">
        <v>7</v>
      </c>
      <c r="U21" s="118">
        <v>12</v>
      </c>
      <c r="V21" s="69"/>
      <c r="X21" s="169"/>
    </row>
    <row r="22" spans="1:24" s="168" customFormat="1" ht="10.5">
      <c r="A22" s="167" t="s">
        <v>10</v>
      </c>
      <c r="B22" s="66" t="s">
        <v>158</v>
      </c>
      <c r="C22" s="153" t="s">
        <v>47</v>
      </c>
      <c r="D22" s="59">
        <f t="shared" si="2"/>
        <v>1</v>
      </c>
      <c r="E22" s="100">
        <f t="shared" si="3"/>
        <v>47</v>
      </c>
      <c r="F22" s="119" t="s">
        <v>68</v>
      </c>
      <c r="G22" s="99"/>
      <c r="H22" s="119">
        <v>20</v>
      </c>
      <c r="I22" s="99">
        <v>1</v>
      </c>
      <c r="J22" s="133" t="s">
        <v>194</v>
      </c>
      <c r="K22" s="99"/>
      <c r="L22" s="133">
        <v>11</v>
      </c>
      <c r="M22" s="99">
        <v>8</v>
      </c>
      <c r="N22" s="119">
        <v>10</v>
      </c>
      <c r="O22" s="99">
        <v>9</v>
      </c>
      <c r="P22" s="119">
        <v>3</v>
      </c>
      <c r="Q22" s="99">
        <v>11</v>
      </c>
      <c r="R22" s="119">
        <v>6</v>
      </c>
      <c r="S22" s="99">
        <v>9</v>
      </c>
      <c r="T22" s="119">
        <v>10</v>
      </c>
      <c r="U22" s="118">
        <v>9</v>
      </c>
      <c r="V22" s="69"/>
      <c r="X22" s="169"/>
    </row>
    <row r="23" spans="1:24" s="168" customFormat="1" ht="10.5">
      <c r="A23" s="167" t="s">
        <v>11</v>
      </c>
      <c r="B23" s="66" t="s">
        <v>180</v>
      </c>
      <c r="C23" s="153" t="s">
        <v>57</v>
      </c>
      <c r="D23" s="59">
        <f t="shared" si="2"/>
        <v>1</v>
      </c>
      <c r="E23" s="100">
        <f t="shared" si="3"/>
        <v>41</v>
      </c>
      <c r="F23" s="119" t="s">
        <v>68</v>
      </c>
      <c r="G23" s="99"/>
      <c r="H23" s="119" t="s">
        <v>194</v>
      </c>
      <c r="I23" s="99"/>
      <c r="J23" s="133" t="s">
        <v>68</v>
      </c>
      <c r="K23" s="99"/>
      <c r="L23" s="133">
        <v>8</v>
      </c>
      <c r="M23" s="99">
        <v>11</v>
      </c>
      <c r="N23" s="119" t="s">
        <v>68</v>
      </c>
      <c r="O23" s="99"/>
      <c r="P23" s="119" t="s">
        <v>68</v>
      </c>
      <c r="Q23" s="99"/>
      <c r="R23" s="119">
        <v>3</v>
      </c>
      <c r="S23" s="99">
        <v>12</v>
      </c>
      <c r="T23" s="119">
        <v>2</v>
      </c>
      <c r="U23" s="118">
        <v>18</v>
      </c>
      <c r="V23" s="69"/>
      <c r="X23" s="169"/>
    </row>
    <row r="24" spans="1:24" s="168" customFormat="1" ht="10.5">
      <c r="A24" s="167" t="s">
        <v>12</v>
      </c>
      <c r="B24" s="191" t="s">
        <v>183</v>
      </c>
      <c r="C24" s="153" t="s">
        <v>47</v>
      </c>
      <c r="D24" s="59">
        <f t="shared" si="2"/>
        <v>1</v>
      </c>
      <c r="E24" s="100">
        <f t="shared" si="3"/>
        <v>23</v>
      </c>
      <c r="F24" s="119" t="s">
        <v>68</v>
      </c>
      <c r="G24" s="99"/>
      <c r="H24" s="119" t="s">
        <v>194</v>
      </c>
      <c r="I24" s="99"/>
      <c r="J24" s="133" t="s">
        <v>68</v>
      </c>
      <c r="K24" s="99"/>
      <c r="L24" s="133" t="s">
        <v>68</v>
      </c>
      <c r="M24" s="99"/>
      <c r="N24" s="119" t="s">
        <v>68</v>
      </c>
      <c r="O24" s="99"/>
      <c r="P24" s="119">
        <v>2</v>
      </c>
      <c r="Q24" s="99">
        <v>13</v>
      </c>
      <c r="R24" s="119" t="s">
        <v>68</v>
      </c>
      <c r="S24" s="99"/>
      <c r="T24" s="119">
        <v>9</v>
      </c>
      <c r="U24" s="118">
        <v>10</v>
      </c>
      <c r="V24" s="69"/>
      <c r="X24" s="169"/>
    </row>
    <row r="25" spans="1:24" s="168" customFormat="1" ht="10.5">
      <c r="A25" s="167" t="s">
        <v>13</v>
      </c>
      <c r="B25" s="66" t="s">
        <v>185</v>
      </c>
      <c r="C25" s="153" t="s">
        <v>72</v>
      </c>
      <c r="D25" s="59">
        <f t="shared" si="2"/>
        <v>1</v>
      </c>
      <c r="E25" s="100">
        <f t="shared" si="3"/>
        <v>18</v>
      </c>
      <c r="F25" s="119" t="s">
        <v>68</v>
      </c>
      <c r="G25" s="99"/>
      <c r="H25" s="119" t="s">
        <v>194</v>
      </c>
      <c r="I25" s="99"/>
      <c r="J25" s="133" t="s">
        <v>68</v>
      </c>
      <c r="K25" s="99"/>
      <c r="L25" s="133" t="s">
        <v>68</v>
      </c>
      <c r="M25" s="99"/>
      <c r="N25" s="119" t="s">
        <v>68</v>
      </c>
      <c r="O25" s="99"/>
      <c r="P25" s="119">
        <v>6</v>
      </c>
      <c r="Q25" s="99">
        <v>7</v>
      </c>
      <c r="R25" s="119">
        <v>4</v>
      </c>
      <c r="S25" s="99">
        <v>11</v>
      </c>
      <c r="T25" s="119" t="s">
        <v>68</v>
      </c>
      <c r="U25" s="118"/>
      <c r="V25" s="69"/>
      <c r="X25" s="169"/>
    </row>
    <row r="26" spans="1:24" s="168" customFormat="1" ht="10.5">
      <c r="A26" s="167" t="s">
        <v>14</v>
      </c>
      <c r="B26" s="66" t="s">
        <v>190</v>
      </c>
      <c r="C26" s="153" t="s">
        <v>57</v>
      </c>
      <c r="D26" s="59">
        <f t="shared" si="2"/>
        <v>1</v>
      </c>
      <c r="E26" s="100">
        <f t="shared" si="3"/>
        <v>14</v>
      </c>
      <c r="F26" s="119" t="s">
        <v>68</v>
      </c>
      <c r="G26" s="99"/>
      <c r="H26" s="119" t="s">
        <v>194</v>
      </c>
      <c r="I26" s="99"/>
      <c r="J26" s="133" t="s">
        <v>68</v>
      </c>
      <c r="K26" s="99"/>
      <c r="L26" s="133" t="s">
        <v>68</v>
      </c>
      <c r="M26" s="99"/>
      <c r="N26" s="119" t="s">
        <v>68</v>
      </c>
      <c r="O26" s="99"/>
      <c r="P26" s="119" t="s">
        <v>68</v>
      </c>
      <c r="Q26" s="99"/>
      <c r="R26" s="119" t="s">
        <v>68</v>
      </c>
      <c r="S26" s="99"/>
      <c r="T26" s="119">
        <v>5</v>
      </c>
      <c r="U26" s="118">
        <v>14</v>
      </c>
      <c r="V26" s="69"/>
      <c r="X26" s="169"/>
    </row>
    <row r="27" spans="1:24" s="168" customFormat="1" ht="10.5">
      <c r="A27" s="167" t="s">
        <v>15</v>
      </c>
      <c r="B27" s="66" t="s">
        <v>101</v>
      </c>
      <c r="C27" s="153" t="s">
        <v>1</v>
      </c>
      <c r="D27" s="59">
        <f t="shared" si="2"/>
        <v>1</v>
      </c>
      <c r="E27" s="100">
        <f t="shared" si="3"/>
        <v>12</v>
      </c>
      <c r="F27" s="119" t="s">
        <v>68</v>
      </c>
      <c r="G27" s="99"/>
      <c r="H27" s="119">
        <v>7</v>
      </c>
      <c r="I27" s="99">
        <v>12</v>
      </c>
      <c r="J27" s="115" t="s">
        <v>194</v>
      </c>
      <c r="K27" s="99"/>
      <c r="L27" s="133"/>
      <c r="M27" s="99"/>
      <c r="N27" s="119" t="s">
        <v>68</v>
      </c>
      <c r="O27" s="99"/>
      <c r="P27" s="119" t="s">
        <v>68</v>
      </c>
      <c r="Q27" s="99"/>
      <c r="R27" s="119" t="s">
        <v>68</v>
      </c>
      <c r="S27" s="99"/>
      <c r="T27" s="119" t="s">
        <v>68</v>
      </c>
      <c r="U27" s="118"/>
      <c r="V27" s="69"/>
      <c r="X27" s="169"/>
    </row>
    <row r="28" spans="1:24" s="168" customFormat="1" ht="10.5">
      <c r="A28" s="167" t="s">
        <v>33</v>
      </c>
      <c r="B28" s="64" t="s">
        <v>184</v>
      </c>
      <c r="C28" s="192" t="s">
        <v>48</v>
      </c>
      <c r="D28" s="60">
        <f t="shared" si="2"/>
        <v>1</v>
      </c>
      <c r="E28" s="100">
        <f t="shared" si="3"/>
        <v>9</v>
      </c>
      <c r="F28" s="119" t="s">
        <v>68</v>
      </c>
      <c r="G28" s="193"/>
      <c r="H28" s="119" t="s">
        <v>194</v>
      </c>
      <c r="I28" s="193"/>
      <c r="J28" s="133" t="s">
        <v>68</v>
      </c>
      <c r="K28" s="193"/>
      <c r="L28" s="115" t="s">
        <v>68</v>
      </c>
      <c r="M28" s="99"/>
      <c r="N28" s="119" t="s">
        <v>68</v>
      </c>
      <c r="O28" s="99"/>
      <c r="P28" s="119">
        <v>4</v>
      </c>
      <c r="Q28" s="99">
        <v>9</v>
      </c>
      <c r="R28" s="119" t="s">
        <v>68</v>
      </c>
      <c r="S28" s="99"/>
      <c r="T28" s="119" t="s">
        <v>68</v>
      </c>
      <c r="U28" s="118"/>
      <c r="V28" s="69"/>
      <c r="X28" s="169"/>
    </row>
    <row r="29" spans="1:24" s="168" customFormat="1" ht="10.5">
      <c r="A29" s="167" t="s">
        <v>37</v>
      </c>
      <c r="B29" s="66" t="s">
        <v>186</v>
      </c>
      <c r="C29" s="192" t="s">
        <v>16</v>
      </c>
      <c r="D29" s="60">
        <f t="shared" si="2"/>
        <v>1</v>
      </c>
      <c r="E29" s="100">
        <f t="shared" si="3"/>
        <v>6</v>
      </c>
      <c r="F29" s="119" t="s">
        <v>68</v>
      </c>
      <c r="G29" s="193"/>
      <c r="H29" s="119" t="s">
        <v>194</v>
      </c>
      <c r="I29" s="193"/>
      <c r="J29" s="133" t="s">
        <v>68</v>
      </c>
      <c r="K29" s="193"/>
      <c r="L29" s="119" t="s">
        <v>68</v>
      </c>
      <c r="M29" s="99"/>
      <c r="N29" s="119" t="s">
        <v>68</v>
      </c>
      <c r="O29" s="99"/>
      <c r="P29" s="119">
        <v>7</v>
      </c>
      <c r="Q29" s="99">
        <v>6</v>
      </c>
      <c r="R29" s="119" t="s">
        <v>68</v>
      </c>
      <c r="S29" s="99"/>
      <c r="T29" s="119" t="s">
        <v>68</v>
      </c>
      <c r="U29" s="118"/>
      <c r="V29" s="69"/>
      <c r="X29" s="169"/>
    </row>
    <row r="30" spans="1:24" s="168" customFormat="1" ht="10.5">
      <c r="A30" s="167" t="s">
        <v>36</v>
      </c>
      <c r="B30" s="64" t="s">
        <v>103</v>
      </c>
      <c r="C30" s="153" t="s">
        <v>1</v>
      </c>
      <c r="D30" s="60">
        <f t="shared" si="2"/>
        <v>1</v>
      </c>
      <c r="E30" s="100">
        <f t="shared" si="3"/>
        <v>4</v>
      </c>
      <c r="F30" s="119" t="s">
        <v>68</v>
      </c>
      <c r="G30" s="193"/>
      <c r="H30" s="119">
        <v>15</v>
      </c>
      <c r="I30" s="193">
        <v>4</v>
      </c>
      <c r="J30" s="115" t="s">
        <v>194</v>
      </c>
      <c r="K30" s="193"/>
      <c r="L30" s="119"/>
      <c r="M30" s="99"/>
      <c r="N30" s="119" t="s">
        <v>68</v>
      </c>
      <c r="O30" s="99"/>
      <c r="P30" s="119" t="s">
        <v>68</v>
      </c>
      <c r="Q30" s="99"/>
      <c r="R30" s="119" t="s">
        <v>68</v>
      </c>
      <c r="S30" s="99"/>
      <c r="T30" s="119" t="s">
        <v>68</v>
      </c>
      <c r="U30" s="118"/>
      <c r="V30" s="69"/>
      <c r="X30" s="169"/>
    </row>
    <row r="31" spans="1:24" s="168" customFormat="1" ht="10.5">
      <c r="A31" s="167" t="s">
        <v>38</v>
      </c>
      <c r="B31" s="64" t="s">
        <v>154</v>
      </c>
      <c r="C31" s="153" t="s">
        <v>1</v>
      </c>
      <c r="D31" s="60">
        <f t="shared" si="2"/>
        <v>1</v>
      </c>
      <c r="E31" s="100">
        <f t="shared" si="3"/>
        <v>3</v>
      </c>
      <c r="F31" s="119" t="s">
        <v>68</v>
      </c>
      <c r="G31" s="193"/>
      <c r="H31" s="119">
        <v>16</v>
      </c>
      <c r="I31" s="193">
        <v>3</v>
      </c>
      <c r="J31" s="119" t="s">
        <v>194</v>
      </c>
      <c r="K31" s="193"/>
      <c r="L31" s="119"/>
      <c r="M31" s="99"/>
      <c r="N31" s="119" t="s">
        <v>68</v>
      </c>
      <c r="O31" s="99"/>
      <c r="P31" s="119" t="s">
        <v>68</v>
      </c>
      <c r="Q31" s="99"/>
      <c r="R31" s="119" t="s">
        <v>68</v>
      </c>
      <c r="S31" s="99"/>
      <c r="T31" s="119" t="s">
        <v>68</v>
      </c>
      <c r="U31" s="118"/>
      <c r="V31" s="69"/>
      <c r="X31" s="169"/>
    </row>
    <row r="32" spans="1:24" s="168" customFormat="1" ht="10.5">
      <c r="A32" s="167" t="s">
        <v>39</v>
      </c>
      <c r="B32" s="64" t="s">
        <v>155</v>
      </c>
      <c r="C32" s="192" t="s">
        <v>1</v>
      </c>
      <c r="D32" s="60">
        <f t="shared" si="2"/>
        <v>1</v>
      </c>
      <c r="E32" s="100">
        <f t="shared" si="3"/>
        <v>3</v>
      </c>
      <c r="F32" s="119" t="s">
        <v>68</v>
      </c>
      <c r="G32" s="193"/>
      <c r="H32" s="115">
        <v>16</v>
      </c>
      <c r="I32" s="193">
        <v>3</v>
      </c>
      <c r="J32" s="119" t="s">
        <v>194</v>
      </c>
      <c r="K32" s="193"/>
      <c r="L32" s="119"/>
      <c r="M32" s="99"/>
      <c r="N32" s="119" t="s">
        <v>68</v>
      </c>
      <c r="O32" s="99"/>
      <c r="P32" s="119" t="s">
        <v>68</v>
      </c>
      <c r="Q32" s="99"/>
      <c r="R32" s="119" t="s">
        <v>68</v>
      </c>
      <c r="S32" s="99"/>
      <c r="T32" s="119" t="s">
        <v>68</v>
      </c>
      <c r="U32" s="118"/>
      <c r="V32" s="69"/>
      <c r="X32" s="169"/>
    </row>
    <row r="33" spans="1:24" s="168" customFormat="1" ht="10.5">
      <c r="A33" s="167" t="s">
        <v>40</v>
      </c>
      <c r="B33" s="64" t="s">
        <v>156</v>
      </c>
      <c r="C33" s="153" t="s">
        <v>1</v>
      </c>
      <c r="D33" s="60">
        <f t="shared" si="2"/>
        <v>1</v>
      </c>
      <c r="E33" s="100">
        <f t="shared" si="3"/>
        <v>1</v>
      </c>
      <c r="F33" s="119" t="s">
        <v>68</v>
      </c>
      <c r="G33" s="193"/>
      <c r="H33" s="115">
        <v>18</v>
      </c>
      <c r="I33" s="99">
        <v>1</v>
      </c>
      <c r="J33" s="115" t="s">
        <v>194</v>
      </c>
      <c r="K33" s="193"/>
      <c r="L33" s="119"/>
      <c r="M33" s="99"/>
      <c r="N33" s="119" t="s">
        <v>68</v>
      </c>
      <c r="O33" s="99"/>
      <c r="P33" s="119" t="s">
        <v>68</v>
      </c>
      <c r="Q33" s="99"/>
      <c r="R33" s="119" t="s">
        <v>68</v>
      </c>
      <c r="S33" s="99"/>
      <c r="T33" s="119" t="s">
        <v>68</v>
      </c>
      <c r="U33" s="118"/>
      <c r="V33" s="69"/>
      <c r="X33" s="169"/>
    </row>
    <row r="34" spans="1:22" ht="12.75">
      <c r="A34" s="167"/>
      <c r="B34" s="102"/>
      <c r="C34" s="211"/>
      <c r="D34" s="88">
        <f t="shared" si="2"/>
        <v>0</v>
      </c>
      <c r="E34" s="212">
        <f t="shared" si="3"/>
        <v>0</v>
      </c>
      <c r="F34" s="125"/>
      <c r="G34" s="106"/>
      <c r="H34" s="125"/>
      <c r="I34" s="213"/>
      <c r="J34" s="165"/>
      <c r="K34" s="106"/>
      <c r="L34" s="125"/>
      <c r="M34" s="106"/>
      <c r="N34" s="125"/>
      <c r="O34" s="106"/>
      <c r="P34" s="125"/>
      <c r="Q34" s="106"/>
      <c r="R34" s="125"/>
      <c r="S34" s="106"/>
      <c r="T34" s="125"/>
      <c r="U34" s="214"/>
      <c r="V34" s="76"/>
    </row>
  </sheetData>
  <sheetProtection/>
  <mergeCells count="55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33"/>
  <sheetViews>
    <sheetView showZeros="0" zoomScalePageLayoutView="0" workbookViewId="0" topLeftCell="A1">
      <pane ySplit="7" topLeftCell="A8" activePane="bottomLeft" state="frozen"/>
      <selection pane="topLeft" activeCell="X1" sqref="X1"/>
      <selection pane="bottomLeft" activeCell="A33" sqref="A33:V33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0"/>
      <c r="B8" s="85" t="s">
        <v>114</v>
      </c>
      <c r="C8" s="86" t="s">
        <v>206</v>
      </c>
      <c r="D8" s="39">
        <f aca="true" t="shared" si="0" ref="D8:D33">COUNTIF(F8:U8,"*)")</f>
        <v>0</v>
      </c>
      <c r="E8" s="27"/>
      <c r="F8" s="55" t="s">
        <v>5</v>
      </c>
      <c r="G8" s="57" t="s">
        <v>6</v>
      </c>
      <c r="H8" s="55" t="s">
        <v>5</v>
      </c>
      <c r="I8" s="57" t="s">
        <v>6</v>
      </c>
      <c r="J8" s="55" t="s">
        <v>5</v>
      </c>
      <c r="K8" s="57" t="s">
        <v>6</v>
      </c>
      <c r="L8" s="55" t="s">
        <v>5</v>
      </c>
      <c r="M8" s="57" t="s">
        <v>6</v>
      </c>
      <c r="N8" s="55" t="s">
        <v>5</v>
      </c>
      <c r="O8" s="57" t="s">
        <v>6</v>
      </c>
      <c r="P8" s="55" t="s">
        <v>5</v>
      </c>
      <c r="Q8" s="57" t="s">
        <v>6</v>
      </c>
      <c r="R8" s="55" t="s">
        <v>5</v>
      </c>
      <c r="S8" s="57" t="s">
        <v>6</v>
      </c>
      <c r="T8" s="55" t="s">
        <v>5</v>
      </c>
      <c r="U8" s="58" t="s">
        <v>6</v>
      </c>
      <c r="V8" s="47"/>
    </row>
    <row r="9" spans="1:24" s="168" customFormat="1" ht="10.5">
      <c r="A9" s="167" t="s">
        <v>7</v>
      </c>
      <c r="B9" s="64" t="s">
        <v>125</v>
      </c>
      <c r="C9" s="65" t="s">
        <v>203</v>
      </c>
      <c r="D9" s="59">
        <f t="shared" si="0"/>
        <v>1</v>
      </c>
      <c r="E9" s="129">
        <f>SUM(G9+I9+K9+M9+O9+Q9+S9+U9)</f>
        <v>75</v>
      </c>
      <c r="F9" s="133">
        <v>1</v>
      </c>
      <c r="G9" s="183">
        <v>9</v>
      </c>
      <c r="H9" s="133">
        <v>2</v>
      </c>
      <c r="I9" s="183">
        <v>13</v>
      </c>
      <c r="J9" s="133">
        <v>1</v>
      </c>
      <c r="K9" s="183">
        <v>10</v>
      </c>
      <c r="L9" s="133">
        <v>1</v>
      </c>
      <c r="M9" s="183">
        <v>14</v>
      </c>
      <c r="N9" s="184" t="s">
        <v>194</v>
      </c>
      <c r="O9" s="183"/>
      <c r="P9" s="133">
        <v>1</v>
      </c>
      <c r="Q9" s="183">
        <v>9</v>
      </c>
      <c r="R9" s="133">
        <v>2</v>
      </c>
      <c r="S9" s="183">
        <v>8</v>
      </c>
      <c r="T9" s="185">
        <v>1</v>
      </c>
      <c r="U9" s="113">
        <v>12</v>
      </c>
      <c r="V9" s="68"/>
      <c r="X9" s="169"/>
    </row>
    <row r="10" spans="1:24" s="168" customFormat="1" ht="10.5">
      <c r="A10" s="175"/>
      <c r="B10" s="66"/>
      <c r="C10" s="140"/>
      <c r="D10" s="61">
        <f t="shared" si="0"/>
        <v>0</v>
      </c>
      <c r="E10" s="135"/>
      <c r="F10" s="119"/>
      <c r="G10" s="136"/>
      <c r="H10" s="119"/>
      <c r="I10" s="136"/>
      <c r="J10" s="186"/>
      <c r="K10" s="136"/>
      <c r="L10" s="119"/>
      <c r="M10" s="136"/>
      <c r="N10" s="171"/>
      <c r="O10" s="136"/>
      <c r="P10" s="119"/>
      <c r="Q10" s="136"/>
      <c r="R10" s="171"/>
      <c r="S10" s="136"/>
      <c r="T10" s="187"/>
      <c r="U10" s="138"/>
      <c r="V10" s="79"/>
      <c r="X10" s="169"/>
    </row>
    <row r="11" spans="1:24" s="19" customFormat="1" ht="37.5" customHeight="1">
      <c r="A11" s="199"/>
      <c r="B11" s="85" t="s">
        <v>115</v>
      </c>
      <c r="C11" s="86" t="s">
        <v>206</v>
      </c>
      <c r="D11" s="39">
        <f t="shared" si="0"/>
        <v>0</v>
      </c>
      <c r="E11" s="27"/>
      <c r="F11" s="55" t="s">
        <v>5</v>
      </c>
      <c r="G11" s="57" t="s">
        <v>6</v>
      </c>
      <c r="H11" s="55" t="s">
        <v>5</v>
      </c>
      <c r="I11" s="57" t="s">
        <v>6</v>
      </c>
      <c r="J11" s="55" t="s">
        <v>5</v>
      </c>
      <c r="K11" s="57" t="s">
        <v>6</v>
      </c>
      <c r="L11" s="55" t="s">
        <v>5</v>
      </c>
      <c r="M11" s="57" t="s">
        <v>6</v>
      </c>
      <c r="N11" s="55" t="s">
        <v>5</v>
      </c>
      <c r="O11" s="57" t="s">
        <v>6</v>
      </c>
      <c r="P11" s="55" t="s">
        <v>5</v>
      </c>
      <c r="Q11" s="57" t="s">
        <v>6</v>
      </c>
      <c r="R11" s="55" t="s">
        <v>5</v>
      </c>
      <c r="S11" s="57" t="s">
        <v>6</v>
      </c>
      <c r="T11" s="55" t="s">
        <v>5</v>
      </c>
      <c r="U11" s="58" t="s">
        <v>6</v>
      </c>
      <c r="V11" s="47">
        <f>X11+Y11</f>
        <v>0</v>
      </c>
      <c r="X11" s="83"/>
    </row>
    <row r="12" spans="1:24" s="168" customFormat="1" ht="10.5">
      <c r="A12" s="108" t="s">
        <v>7</v>
      </c>
      <c r="B12" s="176" t="s">
        <v>89</v>
      </c>
      <c r="C12" s="67" t="s">
        <v>129</v>
      </c>
      <c r="D12" s="59">
        <f t="shared" si="0"/>
        <v>1</v>
      </c>
      <c r="E12" s="129">
        <f>SUM(G12+I12+K12+M12+O12+Q12+S12+U12)</f>
        <v>118</v>
      </c>
      <c r="F12" s="112">
        <v>1</v>
      </c>
      <c r="G12" s="92">
        <v>20</v>
      </c>
      <c r="H12" s="112">
        <v>3</v>
      </c>
      <c r="I12" s="92">
        <v>16</v>
      </c>
      <c r="J12" s="112">
        <v>1</v>
      </c>
      <c r="K12" s="92">
        <v>20</v>
      </c>
      <c r="L12" s="112">
        <v>4</v>
      </c>
      <c r="M12" s="92">
        <v>15</v>
      </c>
      <c r="N12" s="112">
        <v>3</v>
      </c>
      <c r="O12" s="92">
        <v>16</v>
      </c>
      <c r="P12" s="112">
        <v>3</v>
      </c>
      <c r="Q12" s="177">
        <v>16</v>
      </c>
      <c r="R12" s="112" t="s">
        <v>196</v>
      </c>
      <c r="S12" s="92"/>
      <c r="T12" s="112">
        <v>4</v>
      </c>
      <c r="U12" s="113">
        <v>15</v>
      </c>
      <c r="V12" s="68">
        <v>13</v>
      </c>
      <c r="X12" s="169"/>
    </row>
    <row r="13" spans="1:24" s="168" customFormat="1" ht="10.5">
      <c r="A13" s="178" t="s">
        <v>8</v>
      </c>
      <c r="B13" s="64" t="s">
        <v>73</v>
      </c>
      <c r="C13" s="64" t="s">
        <v>57</v>
      </c>
      <c r="D13" s="59">
        <f t="shared" si="0"/>
        <v>1</v>
      </c>
      <c r="E13" s="129">
        <f aca="true" t="shared" si="1" ref="E13:E33">SUM(G13+I13+K13+M13+O13+Q13+S13+U13)</f>
        <v>116</v>
      </c>
      <c r="F13" s="115">
        <v>3</v>
      </c>
      <c r="G13" s="134">
        <v>16</v>
      </c>
      <c r="H13" s="115">
        <v>6</v>
      </c>
      <c r="I13" s="134">
        <v>13</v>
      </c>
      <c r="J13" s="115">
        <v>3</v>
      </c>
      <c r="K13" s="134">
        <v>16</v>
      </c>
      <c r="L13" s="115">
        <v>3</v>
      </c>
      <c r="M13" s="134">
        <v>16</v>
      </c>
      <c r="N13" s="115">
        <v>1</v>
      </c>
      <c r="O13" s="134">
        <v>20</v>
      </c>
      <c r="P13" s="115">
        <v>4</v>
      </c>
      <c r="Q13" s="142">
        <v>15</v>
      </c>
      <c r="R13" s="133" t="s">
        <v>194</v>
      </c>
      <c r="S13" s="134"/>
      <c r="T13" s="115">
        <v>1</v>
      </c>
      <c r="U13" s="116">
        <v>20</v>
      </c>
      <c r="V13" s="69"/>
      <c r="X13" s="169"/>
    </row>
    <row r="14" spans="1:24" s="168" customFormat="1" ht="10.5">
      <c r="A14" s="167" t="s">
        <v>9</v>
      </c>
      <c r="B14" s="64" t="s">
        <v>74</v>
      </c>
      <c r="C14" s="64" t="s">
        <v>47</v>
      </c>
      <c r="D14" s="59">
        <f t="shared" si="0"/>
        <v>1</v>
      </c>
      <c r="E14" s="129">
        <f t="shared" si="1"/>
        <v>113</v>
      </c>
      <c r="F14" s="115">
        <v>8</v>
      </c>
      <c r="G14" s="134">
        <v>11</v>
      </c>
      <c r="H14" s="133">
        <v>2</v>
      </c>
      <c r="I14" s="134">
        <v>18</v>
      </c>
      <c r="J14" s="115">
        <v>2</v>
      </c>
      <c r="K14" s="134">
        <v>18</v>
      </c>
      <c r="L14" s="115">
        <v>2</v>
      </c>
      <c r="M14" s="134">
        <v>18</v>
      </c>
      <c r="N14" s="119" t="s">
        <v>194</v>
      </c>
      <c r="O14" s="134"/>
      <c r="P14" s="115">
        <v>1</v>
      </c>
      <c r="Q14" s="142">
        <v>20</v>
      </c>
      <c r="R14" s="133">
        <v>7</v>
      </c>
      <c r="S14" s="134">
        <v>12</v>
      </c>
      <c r="T14" s="133">
        <v>3</v>
      </c>
      <c r="U14" s="113">
        <v>16</v>
      </c>
      <c r="V14" s="69"/>
      <c r="X14" s="169"/>
    </row>
    <row r="15" spans="1:24" s="168" customFormat="1" ht="10.5">
      <c r="A15" s="167" t="s">
        <v>10</v>
      </c>
      <c r="B15" s="64" t="s">
        <v>87</v>
      </c>
      <c r="C15" s="66" t="s">
        <v>72</v>
      </c>
      <c r="D15" s="59">
        <f t="shared" si="0"/>
        <v>1</v>
      </c>
      <c r="E15" s="129">
        <f t="shared" si="1"/>
        <v>99</v>
      </c>
      <c r="F15" s="115">
        <v>10</v>
      </c>
      <c r="G15" s="134">
        <v>9</v>
      </c>
      <c r="H15" s="133" t="s">
        <v>197</v>
      </c>
      <c r="I15" s="134"/>
      <c r="J15" s="115">
        <v>4</v>
      </c>
      <c r="K15" s="134">
        <v>15</v>
      </c>
      <c r="L15" s="115">
        <v>7</v>
      </c>
      <c r="M15" s="134">
        <v>12</v>
      </c>
      <c r="N15" s="115">
        <v>2</v>
      </c>
      <c r="O15" s="134">
        <v>18</v>
      </c>
      <c r="P15" s="115">
        <v>2</v>
      </c>
      <c r="Q15" s="142">
        <v>18</v>
      </c>
      <c r="R15" s="133">
        <v>4</v>
      </c>
      <c r="S15" s="134">
        <v>15</v>
      </c>
      <c r="T15" s="115">
        <v>7</v>
      </c>
      <c r="U15" s="116">
        <v>12</v>
      </c>
      <c r="V15" s="69">
        <v>1</v>
      </c>
      <c r="X15" s="169"/>
    </row>
    <row r="16" spans="1:24" s="168" customFormat="1" ht="10.5">
      <c r="A16" s="178" t="s">
        <v>11</v>
      </c>
      <c r="B16" s="64" t="s">
        <v>126</v>
      </c>
      <c r="C16" s="64" t="s">
        <v>57</v>
      </c>
      <c r="D16" s="59">
        <f t="shared" si="0"/>
        <v>1</v>
      </c>
      <c r="E16" s="129">
        <f t="shared" si="1"/>
        <v>91</v>
      </c>
      <c r="F16" s="115">
        <v>4</v>
      </c>
      <c r="G16" s="141">
        <v>15</v>
      </c>
      <c r="H16" s="119">
        <v>14</v>
      </c>
      <c r="I16" s="141">
        <v>5</v>
      </c>
      <c r="J16" s="119">
        <v>5</v>
      </c>
      <c r="K16" s="141">
        <v>14</v>
      </c>
      <c r="L16" s="119">
        <v>8</v>
      </c>
      <c r="M16" s="141">
        <v>11</v>
      </c>
      <c r="N16" s="119">
        <v>4</v>
      </c>
      <c r="O16" s="141">
        <v>15</v>
      </c>
      <c r="P16" s="115">
        <v>6</v>
      </c>
      <c r="Q16" s="143">
        <v>13</v>
      </c>
      <c r="R16" s="119" t="s">
        <v>194</v>
      </c>
      <c r="S16" s="141"/>
      <c r="T16" s="119">
        <v>2</v>
      </c>
      <c r="U16" s="118">
        <v>18</v>
      </c>
      <c r="V16" s="69"/>
      <c r="X16" s="169"/>
    </row>
    <row r="17" spans="1:24" s="168" customFormat="1" ht="10.5">
      <c r="A17" s="167" t="s">
        <v>12</v>
      </c>
      <c r="B17" s="64" t="s">
        <v>146</v>
      </c>
      <c r="C17" s="64" t="s">
        <v>75</v>
      </c>
      <c r="D17" s="59">
        <f t="shared" si="0"/>
        <v>1</v>
      </c>
      <c r="E17" s="129">
        <f t="shared" si="1"/>
        <v>89</v>
      </c>
      <c r="F17" s="115">
        <v>2</v>
      </c>
      <c r="G17" s="134">
        <v>18</v>
      </c>
      <c r="H17" s="115" t="s">
        <v>198</v>
      </c>
      <c r="I17" s="134"/>
      <c r="J17" s="115">
        <v>7</v>
      </c>
      <c r="K17" s="134">
        <v>12</v>
      </c>
      <c r="L17" s="115">
        <v>10</v>
      </c>
      <c r="M17" s="134">
        <v>9</v>
      </c>
      <c r="N17" s="119">
        <v>5</v>
      </c>
      <c r="O17" s="134">
        <v>14</v>
      </c>
      <c r="P17" s="115">
        <v>7</v>
      </c>
      <c r="Q17" s="142">
        <v>12</v>
      </c>
      <c r="R17" s="115">
        <v>5</v>
      </c>
      <c r="S17" s="134">
        <v>14</v>
      </c>
      <c r="T17" s="115">
        <v>9</v>
      </c>
      <c r="U17" s="116">
        <v>10</v>
      </c>
      <c r="V17" s="69">
        <v>1</v>
      </c>
      <c r="X17" s="169"/>
    </row>
    <row r="18" spans="1:24" s="168" customFormat="1" ht="10.5">
      <c r="A18" s="167" t="s">
        <v>13</v>
      </c>
      <c r="B18" s="64" t="s">
        <v>131</v>
      </c>
      <c r="C18" s="64" t="s">
        <v>57</v>
      </c>
      <c r="D18" s="59">
        <f t="shared" si="0"/>
        <v>1</v>
      </c>
      <c r="E18" s="129">
        <f t="shared" si="1"/>
        <v>70</v>
      </c>
      <c r="F18" s="115">
        <v>7</v>
      </c>
      <c r="G18" s="141">
        <v>12</v>
      </c>
      <c r="H18" s="115">
        <v>12</v>
      </c>
      <c r="I18" s="134">
        <v>7</v>
      </c>
      <c r="J18" s="115">
        <v>6</v>
      </c>
      <c r="K18" s="134">
        <v>13</v>
      </c>
      <c r="L18" s="115">
        <v>6</v>
      </c>
      <c r="M18" s="134">
        <v>13</v>
      </c>
      <c r="N18" s="119" t="s">
        <v>194</v>
      </c>
      <c r="O18" s="134"/>
      <c r="P18" s="115">
        <v>8</v>
      </c>
      <c r="Q18" s="142">
        <v>11</v>
      </c>
      <c r="R18" s="115" t="s">
        <v>68</v>
      </c>
      <c r="S18" s="134"/>
      <c r="T18" s="115">
        <v>5</v>
      </c>
      <c r="U18" s="116">
        <v>14</v>
      </c>
      <c r="V18" s="69"/>
      <c r="X18" s="169"/>
    </row>
    <row r="19" spans="1:24" s="168" customFormat="1" ht="10.5">
      <c r="A19" s="178" t="s">
        <v>14</v>
      </c>
      <c r="B19" s="64" t="s">
        <v>85</v>
      </c>
      <c r="C19" s="64" t="s">
        <v>57</v>
      </c>
      <c r="D19" s="59">
        <f t="shared" si="0"/>
        <v>1</v>
      </c>
      <c r="E19" s="129">
        <f t="shared" si="1"/>
        <v>53</v>
      </c>
      <c r="F19" s="115">
        <v>11</v>
      </c>
      <c r="G19" s="134">
        <v>8</v>
      </c>
      <c r="H19" s="119" t="s">
        <v>194</v>
      </c>
      <c r="I19" s="134"/>
      <c r="J19" s="115" t="s">
        <v>68</v>
      </c>
      <c r="K19" s="134"/>
      <c r="L19" s="115">
        <v>14</v>
      </c>
      <c r="M19" s="134">
        <v>5</v>
      </c>
      <c r="N19" s="115">
        <v>6</v>
      </c>
      <c r="O19" s="134">
        <v>13</v>
      </c>
      <c r="P19" s="115">
        <v>5</v>
      </c>
      <c r="Q19" s="142">
        <v>14</v>
      </c>
      <c r="R19" s="133" t="s">
        <v>68</v>
      </c>
      <c r="S19" s="134"/>
      <c r="T19" s="115">
        <v>6</v>
      </c>
      <c r="U19" s="116">
        <v>13</v>
      </c>
      <c r="V19" s="69"/>
      <c r="X19" s="169"/>
    </row>
    <row r="20" spans="1:24" s="168" customFormat="1" ht="10.5">
      <c r="A20" s="167" t="s">
        <v>15</v>
      </c>
      <c r="B20" s="64" t="s">
        <v>90</v>
      </c>
      <c r="C20" s="66" t="s">
        <v>75</v>
      </c>
      <c r="D20" s="59">
        <f t="shared" si="0"/>
        <v>1</v>
      </c>
      <c r="E20" s="129">
        <f t="shared" si="1"/>
        <v>40</v>
      </c>
      <c r="F20" s="115">
        <v>9</v>
      </c>
      <c r="G20" s="134">
        <v>10</v>
      </c>
      <c r="H20" s="115">
        <v>20</v>
      </c>
      <c r="I20" s="141">
        <v>1</v>
      </c>
      <c r="J20" s="119">
        <v>8</v>
      </c>
      <c r="K20" s="141">
        <v>11</v>
      </c>
      <c r="L20" s="119">
        <v>13</v>
      </c>
      <c r="M20" s="141">
        <v>6</v>
      </c>
      <c r="N20" s="119">
        <v>7</v>
      </c>
      <c r="O20" s="141">
        <v>12</v>
      </c>
      <c r="P20" s="119" t="s">
        <v>194</v>
      </c>
      <c r="Q20" s="143"/>
      <c r="R20" s="119" t="s">
        <v>68</v>
      </c>
      <c r="S20" s="141"/>
      <c r="T20" s="119" t="s">
        <v>68</v>
      </c>
      <c r="U20" s="118"/>
      <c r="V20" s="69"/>
      <c r="X20" s="169"/>
    </row>
    <row r="21" spans="1:24" s="168" customFormat="1" ht="10.5">
      <c r="A21" s="167" t="s">
        <v>33</v>
      </c>
      <c r="B21" s="64" t="s">
        <v>169</v>
      </c>
      <c r="C21" s="66" t="s">
        <v>57</v>
      </c>
      <c r="D21" s="59">
        <f t="shared" si="0"/>
        <v>1</v>
      </c>
      <c r="E21" s="129">
        <f t="shared" si="1"/>
        <v>36</v>
      </c>
      <c r="F21" s="115" t="s">
        <v>68</v>
      </c>
      <c r="G21" s="141"/>
      <c r="H21" s="119" t="s">
        <v>194</v>
      </c>
      <c r="I21" s="134"/>
      <c r="J21" s="119">
        <v>11</v>
      </c>
      <c r="K21" s="134">
        <v>8</v>
      </c>
      <c r="L21" s="115">
        <v>16</v>
      </c>
      <c r="M21" s="134">
        <v>3</v>
      </c>
      <c r="N21" s="115">
        <v>11</v>
      </c>
      <c r="O21" s="134">
        <v>8</v>
      </c>
      <c r="P21" s="115">
        <v>11</v>
      </c>
      <c r="Q21" s="142">
        <v>11</v>
      </c>
      <c r="R21" s="133" t="s">
        <v>68</v>
      </c>
      <c r="S21" s="134"/>
      <c r="T21" s="119">
        <v>13</v>
      </c>
      <c r="U21" s="118">
        <v>6</v>
      </c>
      <c r="V21" s="69"/>
      <c r="X21" s="169"/>
    </row>
    <row r="22" spans="1:24" s="168" customFormat="1" ht="10.5">
      <c r="A22" s="178" t="s">
        <v>37</v>
      </c>
      <c r="B22" s="64" t="s">
        <v>88</v>
      </c>
      <c r="C22" s="66" t="s">
        <v>57</v>
      </c>
      <c r="D22" s="59">
        <f t="shared" si="0"/>
        <v>1</v>
      </c>
      <c r="E22" s="129">
        <f t="shared" si="1"/>
        <v>32</v>
      </c>
      <c r="F22" s="115">
        <v>5</v>
      </c>
      <c r="G22" s="141">
        <v>14</v>
      </c>
      <c r="H22" s="119" t="s">
        <v>194</v>
      </c>
      <c r="I22" s="141"/>
      <c r="J22" s="119">
        <v>9</v>
      </c>
      <c r="K22" s="141">
        <v>10</v>
      </c>
      <c r="L22" s="119">
        <v>11</v>
      </c>
      <c r="M22" s="141">
        <v>8</v>
      </c>
      <c r="N22" s="119" t="s">
        <v>68</v>
      </c>
      <c r="O22" s="141"/>
      <c r="P22" s="119" t="s">
        <v>68</v>
      </c>
      <c r="Q22" s="143"/>
      <c r="R22" s="119" t="s">
        <v>68</v>
      </c>
      <c r="S22" s="141"/>
      <c r="T22" s="119" t="s">
        <v>68</v>
      </c>
      <c r="U22" s="118"/>
      <c r="V22" s="71"/>
      <c r="X22" s="169"/>
    </row>
    <row r="23" spans="1:24" s="168" customFormat="1" ht="10.5">
      <c r="A23" s="167" t="s">
        <v>36</v>
      </c>
      <c r="B23" s="66" t="s">
        <v>170</v>
      </c>
      <c r="C23" s="66" t="s">
        <v>47</v>
      </c>
      <c r="D23" s="59">
        <f t="shared" si="0"/>
        <v>1</v>
      </c>
      <c r="E23" s="129">
        <f t="shared" si="1"/>
        <v>31</v>
      </c>
      <c r="F23" s="115" t="s">
        <v>68</v>
      </c>
      <c r="G23" s="141"/>
      <c r="H23" s="119" t="s">
        <v>194</v>
      </c>
      <c r="I23" s="141"/>
      <c r="J23" s="119">
        <v>13</v>
      </c>
      <c r="K23" s="141">
        <v>6</v>
      </c>
      <c r="L23" s="119" t="s">
        <v>68</v>
      </c>
      <c r="M23" s="141"/>
      <c r="N23" s="119" t="s">
        <v>68</v>
      </c>
      <c r="O23" s="141"/>
      <c r="P23" s="119">
        <v>10</v>
      </c>
      <c r="Q23" s="143">
        <v>9</v>
      </c>
      <c r="R23" s="119">
        <v>11</v>
      </c>
      <c r="S23" s="141">
        <v>8</v>
      </c>
      <c r="T23" s="119">
        <v>11</v>
      </c>
      <c r="U23" s="118">
        <v>8</v>
      </c>
      <c r="V23" s="71"/>
      <c r="X23" s="169"/>
    </row>
    <row r="24" spans="1:24" s="168" customFormat="1" ht="10.5">
      <c r="A24" s="167" t="s">
        <v>38</v>
      </c>
      <c r="B24" s="66" t="s">
        <v>168</v>
      </c>
      <c r="C24" s="66" t="s">
        <v>57</v>
      </c>
      <c r="D24" s="59">
        <f t="shared" si="0"/>
        <v>1</v>
      </c>
      <c r="E24" s="129">
        <f t="shared" si="1"/>
        <v>28</v>
      </c>
      <c r="F24" s="115" t="s">
        <v>68</v>
      </c>
      <c r="G24" s="141"/>
      <c r="H24" s="119" t="s">
        <v>194</v>
      </c>
      <c r="I24" s="141"/>
      <c r="J24" s="119">
        <v>10</v>
      </c>
      <c r="K24" s="141">
        <v>9</v>
      </c>
      <c r="L24" s="119" t="s">
        <v>68</v>
      </c>
      <c r="M24" s="141"/>
      <c r="N24" s="119">
        <v>12</v>
      </c>
      <c r="O24" s="141">
        <v>7</v>
      </c>
      <c r="P24" s="119" t="s">
        <v>68</v>
      </c>
      <c r="Q24" s="143">
        <v>12</v>
      </c>
      <c r="R24" s="119" t="s">
        <v>68</v>
      </c>
      <c r="S24" s="141"/>
      <c r="T24" s="119" t="s">
        <v>68</v>
      </c>
      <c r="U24" s="118"/>
      <c r="V24" s="71"/>
      <c r="X24" s="169"/>
    </row>
    <row r="25" spans="1:24" s="168" customFormat="1" ht="10.5">
      <c r="A25" s="178" t="s">
        <v>38</v>
      </c>
      <c r="B25" s="66" t="s">
        <v>171</v>
      </c>
      <c r="C25" s="66" t="s">
        <v>172</v>
      </c>
      <c r="D25" s="59">
        <f t="shared" si="0"/>
        <v>1</v>
      </c>
      <c r="E25" s="129">
        <f t="shared" si="1"/>
        <v>28</v>
      </c>
      <c r="F25" s="119" t="s">
        <v>68</v>
      </c>
      <c r="G25" s="141"/>
      <c r="H25" s="119">
        <v>7</v>
      </c>
      <c r="I25" s="141">
        <v>12</v>
      </c>
      <c r="J25" s="119" t="s">
        <v>194</v>
      </c>
      <c r="K25" s="141"/>
      <c r="L25" s="119">
        <v>12</v>
      </c>
      <c r="M25" s="141">
        <v>7</v>
      </c>
      <c r="N25" s="119" t="s">
        <v>68</v>
      </c>
      <c r="O25" s="141"/>
      <c r="P25" s="119" t="s">
        <v>68</v>
      </c>
      <c r="Q25" s="143"/>
      <c r="R25" s="119">
        <v>10</v>
      </c>
      <c r="S25" s="141">
        <v>9</v>
      </c>
      <c r="T25" s="119" t="s">
        <v>68</v>
      </c>
      <c r="U25" s="118"/>
      <c r="V25" s="71"/>
      <c r="X25" s="169"/>
    </row>
    <row r="26" spans="1:24" s="168" customFormat="1" ht="10.5">
      <c r="A26" s="167" t="s">
        <v>40</v>
      </c>
      <c r="B26" s="179" t="s">
        <v>159</v>
      </c>
      <c r="C26" s="64" t="s">
        <v>47</v>
      </c>
      <c r="D26" s="61">
        <f t="shared" si="0"/>
        <v>1</v>
      </c>
      <c r="E26" s="129">
        <f t="shared" si="1"/>
        <v>13</v>
      </c>
      <c r="F26" s="119" t="s">
        <v>68</v>
      </c>
      <c r="G26" s="141"/>
      <c r="H26" s="115">
        <v>29</v>
      </c>
      <c r="I26" s="141"/>
      <c r="J26" s="119" t="s">
        <v>194</v>
      </c>
      <c r="K26" s="141"/>
      <c r="L26" s="119" t="s">
        <v>68</v>
      </c>
      <c r="M26" s="141"/>
      <c r="N26" s="119">
        <v>13</v>
      </c>
      <c r="O26" s="134">
        <v>6</v>
      </c>
      <c r="P26" s="119" t="s">
        <v>68</v>
      </c>
      <c r="Q26" s="143"/>
      <c r="R26" s="119" t="s">
        <v>68</v>
      </c>
      <c r="S26" s="141"/>
      <c r="T26" s="119">
        <v>12</v>
      </c>
      <c r="U26" s="118">
        <v>7</v>
      </c>
      <c r="V26" s="71"/>
      <c r="X26" s="169"/>
    </row>
    <row r="27" spans="1:24" s="181" customFormat="1" ht="10.5">
      <c r="A27" s="167" t="s">
        <v>41</v>
      </c>
      <c r="B27" s="64" t="s">
        <v>147</v>
      </c>
      <c r="C27" s="150" t="s">
        <v>129</v>
      </c>
      <c r="D27" s="61">
        <f t="shared" si="0"/>
        <v>1</v>
      </c>
      <c r="E27" s="129">
        <f t="shared" si="1"/>
        <v>7</v>
      </c>
      <c r="F27" s="115">
        <v>12</v>
      </c>
      <c r="G27" s="141">
        <v>7</v>
      </c>
      <c r="H27" s="119" t="s">
        <v>194</v>
      </c>
      <c r="I27" s="141"/>
      <c r="J27" s="119" t="s">
        <v>68</v>
      </c>
      <c r="K27" s="141"/>
      <c r="L27" s="119" t="s">
        <v>68</v>
      </c>
      <c r="M27" s="141"/>
      <c r="N27" s="119" t="s">
        <v>68</v>
      </c>
      <c r="O27" s="180"/>
      <c r="P27" s="115" t="s">
        <v>68</v>
      </c>
      <c r="Q27" s="143"/>
      <c r="R27" s="119" t="s">
        <v>68</v>
      </c>
      <c r="S27" s="141"/>
      <c r="T27" s="119" t="s">
        <v>68</v>
      </c>
      <c r="U27" s="141"/>
      <c r="V27" s="71"/>
      <c r="X27" s="182"/>
    </row>
    <row r="28" spans="1:24" s="181" customFormat="1" ht="10.5">
      <c r="A28" s="167" t="s">
        <v>42</v>
      </c>
      <c r="B28" s="64" t="s">
        <v>181</v>
      </c>
      <c r="C28" s="64" t="s">
        <v>16</v>
      </c>
      <c r="D28" s="61">
        <f t="shared" si="0"/>
        <v>1</v>
      </c>
      <c r="E28" s="129">
        <f t="shared" si="1"/>
        <v>7</v>
      </c>
      <c r="F28" s="115" t="s">
        <v>68</v>
      </c>
      <c r="G28" s="141"/>
      <c r="H28" s="119" t="s">
        <v>68</v>
      </c>
      <c r="I28" s="141"/>
      <c r="J28" s="119" t="s">
        <v>194</v>
      </c>
      <c r="K28" s="141"/>
      <c r="L28" s="115">
        <v>17</v>
      </c>
      <c r="M28" s="141">
        <v>2</v>
      </c>
      <c r="N28" s="119" t="s">
        <v>68</v>
      </c>
      <c r="O28" s="141"/>
      <c r="P28" s="133" t="s">
        <v>68</v>
      </c>
      <c r="Q28" s="143"/>
      <c r="R28" s="119" t="s">
        <v>68</v>
      </c>
      <c r="S28" s="134"/>
      <c r="T28" s="119">
        <v>14</v>
      </c>
      <c r="U28" s="141">
        <v>5</v>
      </c>
      <c r="V28" s="69"/>
      <c r="X28" s="182"/>
    </row>
    <row r="29" spans="1:24" s="181" customFormat="1" ht="10.5">
      <c r="A29" s="178" t="s">
        <v>43</v>
      </c>
      <c r="B29" s="64" t="s">
        <v>100</v>
      </c>
      <c r="C29" s="64" t="s">
        <v>1</v>
      </c>
      <c r="D29" s="61">
        <f t="shared" si="0"/>
        <v>1</v>
      </c>
      <c r="E29" s="129">
        <f t="shared" si="1"/>
        <v>0</v>
      </c>
      <c r="F29" s="115" t="s">
        <v>68</v>
      </c>
      <c r="G29" s="141"/>
      <c r="H29" s="119">
        <v>25</v>
      </c>
      <c r="I29" s="141"/>
      <c r="J29" s="119" t="s">
        <v>194</v>
      </c>
      <c r="K29" s="141"/>
      <c r="L29" s="115" t="s">
        <v>68</v>
      </c>
      <c r="M29" s="141"/>
      <c r="N29" s="119" t="s">
        <v>68</v>
      </c>
      <c r="O29" s="141"/>
      <c r="P29" s="133" t="s">
        <v>68</v>
      </c>
      <c r="Q29" s="143"/>
      <c r="R29" s="119" t="s">
        <v>68</v>
      </c>
      <c r="S29" s="134"/>
      <c r="T29" s="119" t="s">
        <v>68</v>
      </c>
      <c r="U29" s="141"/>
      <c r="V29" s="69"/>
      <c r="X29" s="182"/>
    </row>
    <row r="30" spans="1:24" s="181" customFormat="1" ht="10.5">
      <c r="A30" s="167" t="s">
        <v>43</v>
      </c>
      <c r="B30" s="64" t="s">
        <v>106</v>
      </c>
      <c r="C30" s="64" t="s">
        <v>1</v>
      </c>
      <c r="D30" s="61">
        <f t="shared" si="0"/>
        <v>1</v>
      </c>
      <c r="E30" s="129">
        <f t="shared" si="1"/>
        <v>0</v>
      </c>
      <c r="F30" s="115" t="s">
        <v>68</v>
      </c>
      <c r="G30" s="141"/>
      <c r="H30" s="119">
        <v>26</v>
      </c>
      <c r="I30" s="141"/>
      <c r="J30" s="119" t="s">
        <v>194</v>
      </c>
      <c r="K30" s="141"/>
      <c r="L30" s="115" t="s">
        <v>68</v>
      </c>
      <c r="M30" s="141"/>
      <c r="N30" s="119" t="s">
        <v>68</v>
      </c>
      <c r="O30" s="141"/>
      <c r="P30" s="133" t="s">
        <v>68</v>
      </c>
      <c r="Q30" s="143"/>
      <c r="R30" s="119" t="s">
        <v>68</v>
      </c>
      <c r="S30" s="134"/>
      <c r="T30" s="119" t="s">
        <v>68</v>
      </c>
      <c r="U30" s="141"/>
      <c r="V30" s="69"/>
      <c r="X30" s="182"/>
    </row>
    <row r="31" spans="1:24" s="181" customFormat="1" ht="10.5">
      <c r="A31" s="167" t="s">
        <v>43</v>
      </c>
      <c r="B31" s="64" t="s">
        <v>102</v>
      </c>
      <c r="C31" s="64" t="s">
        <v>1</v>
      </c>
      <c r="D31" s="61">
        <f t="shared" si="0"/>
        <v>1</v>
      </c>
      <c r="E31" s="129">
        <f t="shared" si="1"/>
        <v>0</v>
      </c>
      <c r="F31" s="115" t="s">
        <v>68</v>
      </c>
      <c r="G31" s="141"/>
      <c r="H31" s="119">
        <v>28</v>
      </c>
      <c r="I31" s="141"/>
      <c r="J31" s="119" t="s">
        <v>194</v>
      </c>
      <c r="K31" s="141"/>
      <c r="L31" s="115" t="s">
        <v>68</v>
      </c>
      <c r="M31" s="141"/>
      <c r="N31" s="119" t="s">
        <v>68</v>
      </c>
      <c r="O31" s="141"/>
      <c r="P31" s="133" t="s">
        <v>68</v>
      </c>
      <c r="Q31" s="143"/>
      <c r="R31" s="119" t="s">
        <v>68</v>
      </c>
      <c r="S31" s="134"/>
      <c r="T31" s="119" t="s">
        <v>68</v>
      </c>
      <c r="U31" s="141"/>
      <c r="V31" s="69"/>
      <c r="X31" s="182"/>
    </row>
    <row r="32" spans="1:24" s="168" customFormat="1" ht="10.5">
      <c r="A32" s="167" t="s">
        <v>43</v>
      </c>
      <c r="B32" s="64" t="s">
        <v>160</v>
      </c>
      <c r="C32" s="64" t="s">
        <v>1</v>
      </c>
      <c r="D32" s="61">
        <f t="shared" si="0"/>
        <v>1</v>
      </c>
      <c r="E32" s="129">
        <f t="shared" si="1"/>
        <v>0</v>
      </c>
      <c r="F32" s="115" t="s">
        <v>68</v>
      </c>
      <c r="G32" s="134"/>
      <c r="H32" s="119">
        <v>30</v>
      </c>
      <c r="I32" s="134"/>
      <c r="J32" s="119" t="s">
        <v>194</v>
      </c>
      <c r="K32" s="134"/>
      <c r="L32" s="115" t="s">
        <v>68</v>
      </c>
      <c r="M32" s="134"/>
      <c r="N32" s="115" t="s">
        <v>68</v>
      </c>
      <c r="O32" s="134"/>
      <c r="P32" s="133" t="s">
        <v>68</v>
      </c>
      <c r="Q32" s="142"/>
      <c r="R32" s="115" t="s">
        <v>68</v>
      </c>
      <c r="S32" s="134"/>
      <c r="T32" s="115" t="s">
        <v>68</v>
      </c>
      <c r="U32" s="134"/>
      <c r="V32" s="69"/>
      <c r="X32" s="169"/>
    </row>
    <row r="33" spans="1:24" s="168" customFormat="1" ht="10.5">
      <c r="A33" s="178"/>
      <c r="B33" s="102"/>
      <c r="C33" s="102"/>
      <c r="D33" s="89">
        <f t="shared" si="0"/>
        <v>0</v>
      </c>
      <c r="E33" s="108">
        <f t="shared" si="1"/>
        <v>0</v>
      </c>
      <c r="F33" s="125"/>
      <c r="G33" s="215"/>
      <c r="H33" s="125"/>
      <c r="I33" s="215"/>
      <c r="J33" s="125"/>
      <c r="K33" s="215"/>
      <c r="L33" s="125"/>
      <c r="M33" s="215"/>
      <c r="N33" s="125"/>
      <c r="O33" s="215"/>
      <c r="P33" s="125"/>
      <c r="Q33" s="216"/>
      <c r="R33" s="125"/>
      <c r="S33" s="215"/>
      <c r="T33" s="125"/>
      <c r="U33" s="215"/>
      <c r="V33" s="76"/>
      <c r="X33" s="169"/>
    </row>
  </sheetData>
  <sheetProtection/>
  <mergeCells count="55">
    <mergeCell ref="D1:D7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32"/>
  <sheetViews>
    <sheetView showZeros="0" zoomScalePageLayoutView="0" workbookViewId="0" topLeftCell="A1">
      <pane ySplit="7" topLeftCell="A8" activePane="bottomLeft" state="frozen"/>
      <selection pane="topLeft" activeCell="X1" sqref="X1"/>
      <selection pane="bottomLeft" activeCell="A8" sqref="A8:V32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4" s="19" customFormat="1" ht="37.5" customHeight="1">
      <c r="A8" s="34"/>
      <c r="B8" s="85" t="s">
        <v>116</v>
      </c>
      <c r="C8" s="91" t="s">
        <v>206</v>
      </c>
      <c r="D8" s="39">
        <f aca="true" t="shared" si="0" ref="D8:D14">COUNTIF(F8:U8,"*)")</f>
        <v>0</v>
      </c>
      <c r="E8" s="26"/>
      <c r="F8" s="55" t="s">
        <v>5</v>
      </c>
      <c r="G8" s="57" t="s">
        <v>6</v>
      </c>
      <c r="H8" s="55" t="s">
        <v>5</v>
      </c>
      <c r="I8" s="57" t="s">
        <v>6</v>
      </c>
      <c r="J8" s="55" t="s">
        <v>5</v>
      </c>
      <c r="K8" s="57" t="s">
        <v>6</v>
      </c>
      <c r="L8" s="55" t="s">
        <v>5</v>
      </c>
      <c r="M8" s="57" t="s">
        <v>6</v>
      </c>
      <c r="N8" s="55" t="s">
        <v>5</v>
      </c>
      <c r="O8" s="57" t="s">
        <v>6</v>
      </c>
      <c r="P8" s="55" t="s">
        <v>5</v>
      </c>
      <c r="Q8" s="57" t="s">
        <v>6</v>
      </c>
      <c r="R8" s="55" t="s">
        <v>5</v>
      </c>
      <c r="S8" s="57" t="s">
        <v>6</v>
      </c>
      <c r="T8" s="55" t="s">
        <v>5</v>
      </c>
      <c r="U8" s="58" t="s">
        <v>6</v>
      </c>
      <c r="V8" s="47"/>
      <c r="X8" s="83"/>
    </row>
    <row r="9" spans="1:24" s="168" customFormat="1" ht="10.5">
      <c r="A9" s="167" t="s">
        <v>7</v>
      </c>
      <c r="B9" s="173" t="s">
        <v>161</v>
      </c>
      <c r="C9" s="173" t="s">
        <v>47</v>
      </c>
      <c r="D9" s="62">
        <f t="shared" si="0"/>
        <v>1</v>
      </c>
      <c r="E9" s="95">
        <f>SUM(G9+I9+K9+M9+O9+Q9+S9+U9)</f>
        <v>72</v>
      </c>
      <c r="F9" s="114" t="s">
        <v>194</v>
      </c>
      <c r="G9" s="131"/>
      <c r="H9" s="112">
        <v>13</v>
      </c>
      <c r="I9" s="131">
        <v>6</v>
      </c>
      <c r="J9" s="112">
        <v>1</v>
      </c>
      <c r="K9" s="131">
        <v>12</v>
      </c>
      <c r="L9" s="112">
        <v>8</v>
      </c>
      <c r="M9" s="131">
        <v>11</v>
      </c>
      <c r="N9" s="112">
        <v>1</v>
      </c>
      <c r="O9" s="131">
        <v>12</v>
      </c>
      <c r="P9" s="112">
        <v>1</v>
      </c>
      <c r="Q9" s="131">
        <v>11</v>
      </c>
      <c r="R9" s="112">
        <v>11</v>
      </c>
      <c r="S9" s="131">
        <v>8</v>
      </c>
      <c r="T9" s="112">
        <v>1</v>
      </c>
      <c r="U9" s="132">
        <v>12</v>
      </c>
      <c r="V9" s="70"/>
      <c r="X9" s="169"/>
    </row>
    <row r="10" spans="1:24" s="168" customFormat="1" ht="10.5">
      <c r="A10" s="167" t="s">
        <v>8</v>
      </c>
      <c r="B10" s="64" t="s">
        <v>76</v>
      </c>
      <c r="C10" s="64" t="s">
        <v>57</v>
      </c>
      <c r="D10" s="60">
        <f t="shared" si="0"/>
        <v>1</v>
      </c>
      <c r="E10" s="174">
        <f>SUM(G10+I10+K10+M10+O10+Q10+S10+U10)</f>
        <v>56</v>
      </c>
      <c r="F10" s="115">
        <v>1</v>
      </c>
      <c r="G10" s="134">
        <v>9</v>
      </c>
      <c r="H10" s="115" t="s">
        <v>205</v>
      </c>
      <c r="I10" s="134"/>
      <c r="J10" s="133">
        <v>4</v>
      </c>
      <c r="K10" s="134">
        <v>6</v>
      </c>
      <c r="L10" s="115">
        <v>10</v>
      </c>
      <c r="M10" s="134">
        <v>9</v>
      </c>
      <c r="N10" s="115">
        <v>3</v>
      </c>
      <c r="O10" s="134">
        <v>8</v>
      </c>
      <c r="P10" s="115">
        <v>2</v>
      </c>
      <c r="Q10" s="134">
        <v>9</v>
      </c>
      <c r="R10" s="115">
        <v>14</v>
      </c>
      <c r="S10" s="134">
        <v>5</v>
      </c>
      <c r="T10" s="115">
        <v>2</v>
      </c>
      <c r="U10" s="116">
        <v>10</v>
      </c>
      <c r="V10" s="69">
        <v>2</v>
      </c>
      <c r="X10" s="169"/>
    </row>
    <row r="11" spans="1:24" s="168" customFormat="1" ht="10.5">
      <c r="A11" s="167" t="s">
        <v>9</v>
      </c>
      <c r="B11" s="64" t="s">
        <v>77</v>
      </c>
      <c r="C11" s="64" t="s">
        <v>72</v>
      </c>
      <c r="D11" s="60">
        <f t="shared" si="0"/>
        <v>1</v>
      </c>
      <c r="E11" s="174">
        <f>SUM(G11+I11+K11+M11+O11+Q11+S11+U11)</f>
        <v>22</v>
      </c>
      <c r="F11" s="117" t="s">
        <v>194</v>
      </c>
      <c r="G11" s="134"/>
      <c r="H11" s="115">
        <v>19</v>
      </c>
      <c r="I11" s="134">
        <v>1</v>
      </c>
      <c r="J11" s="115">
        <v>3</v>
      </c>
      <c r="K11" s="134">
        <v>8</v>
      </c>
      <c r="L11" s="115" t="s">
        <v>68</v>
      </c>
      <c r="M11" s="134"/>
      <c r="N11" s="115">
        <v>4</v>
      </c>
      <c r="O11" s="134">
        <v>6</v>
      </c>
      <c r="P11" s="115">
        <v>3</v>
      </c>
      <c r="Q11" s="134">
        <v>7</v>
      </c>
      <c r="R11" s="115" t="s">
        <v>68</v>
      </c>
      <c r="S11" s="134"/>
      <c r="T11" s="115" t="s">
        <v>68</v>
      </c>
      <c r="U11" s="116"/>
      <c r="V11" s="69"/>
      <c r="X11" s="169"/>
    </row>
    <row r="12" spans="1:24" s="168" customFormat="1" ht="10.5">
      <c r="A12" s="167" t="s">
        <v>10</v>
      </c>
      <c r="B12" s="64" t="s">
        <v>173</v>
      </c>
      <c r="C12" s="64" t="s">
        <v>57</v>
      </c>
      <c r="D12" s="60">
        <f t="shared" si="0"/>
        <v>1</v>
      </c>
      <c r="E12" s="174">
        <f>SUM(G12+I12+K12+M12+O12+Q12+S12+U12)</f>
        <v>20</v>
      </c>
      <c r="F12" s="117" t="s">
        <v>194</v>
      </c>
      <c r="G12" s="134"/>
      <c r="H12" s="115" t="s">
        <v>68</v>
      </c>
      <c r="I12" s="134"/>
      <c r="J12" s="115">
        <v>2</v>
      </c>
      <c r="K12" s="134">
        <v>10</v>
      </c>
      <c r="L12" s="115" t="s">
        <v>68</v>
      </c>
      <c r="M12" s="134"/>
      <c r="N12" s="115">
        <v>2</v>
      </c>
      <c r="O12" s="134">
        <v>10</v>
      </c>
      <c r="P12" s="115" t="s">
        <v>68</v>
      </c>
      <c r="Q12" s="134"/>
      <c r="R12" s="115" t="s">
        <v>68</v>
      </c>
      <c r="S12" s="134"/>
      <c r="T12" s="115" t="s">
        <v>68</v>
      </c>
      <c r="U12" s="116"/>
      <c r="V12" s="69"/>
      <c r="X12" s="169"/>
    </row>
    <row r="13" spans="1:24" s="168" customFormat="1" ht="10.5">
      <c r="A13" s="167" t="s">
        <v>11</v>
      </c>
      <c r="B13" s="64" t="s">
        <v>104</v>
      </c>
      <c r="C13" s="64" t="s">
        <v>1</v>
      </c>
      <c r="D13" s="60">
        <f t="shared" si="0"/>
        <v>1</v>
      </c>
      <c r="E13" s="174">
        <f>SUM(G13+I13+K13+M13+O13+Q13+S13+U13)</f>
        <v>0</v>
      </c>
      <c r="F13" s="117" t="s">
        <v>194</v>
      </c>
      <c r="G13" s="134"/>
      <c r="H13" s="115">
        <v>21</v>
      </c>
      <c r="I13" s="134"/>
      <c r="J13" s="115" t="s">
        <v>68</v>
      </c>
      <c r="K13" s="134"/>
      <c r="L13" s="115" t="s">
        <v>68</v>
      </c>
      <c r="M13" s="134"/>
      <c r="N13" s="115" t="s">
        <v>68</v>
      </c>
      <c r="O13" s="134"/>
      <c r="P13" s="115" t="s">
        <v>68</v>
      </c>
      <c r="Q13" s="134"/>
      <c r="R13" s="115" t="s">
        <v>68</v>
      </c>
      <c r="S13" s="134"/>
      <c r="T13" s="115" t="s">
        <v>68</v>
      </c>
      <c r="U13" s="116"/>
      <c r="V13" s="69"/>
      <c r="X13" s="169"/>
    </row>
    <row r="14" spans="1:24" s="168" customFormat="1" ht="10.5">
      <c r="A14" s="175"/>
      <c r="B14" s="66"/>
      <c r="C14" s="66"/>
      <c r="D14" s="63">
        <f t="shared" si="0"/>
        <v>0</v>
      </c>
      <c r="E14" s="170"/>
      <c r="F14" s="119"/>
      <c r="G14" s="141"/>
      <c r="H14" s="119"/>
      <c r="I14" s="141"/>
      <c r="J14" s="119"/>
      <c r="K14" s="141"/>
      <c r="L14" s="119"/>
      <c r="M14" s="141"/>
      <c r="N14" s="119"/>
      <c r="O14" s="141"/>
      <c r="P14" s="119"/>
      <c r="Q14" s="141"/>
      <c r="R14" s="119"/>
      <c r="S14" s="141"/>
      <c r="T14" s="119"/>
      <c r="U14" s="118"/>
      <c r="V14" s="71"/>
      <c r="X14" s="169"/>
    </row>
    <row r="15" spans="1:22" ht="36.75" customHeight="1">
      <c r="A15" s="199"/>
      <c r="B15" s="85" t="s">
        <v>117</v>
      </c>
      <c r="C15" s="86" t="s">
        <v>206</v>
      </c>
      <c r="D15" s="39"/>
      <c r="E15" s="27"/>
      <c r="F15" s="55" t="s">
        <v>5</v>
      </c>
      <c r="G15" s="57" t="s">
        <v>6</v>
      </c>
      <c r="H15" s="55" t="s">
        <v>5</v>
      </c>
      <c r="I15" s="57" t="s">
        <v>6</v>
      </c>
      <c r="J15" s="55" t="s">
        <v>5</v>
      </c>
      <c r="K15" s="57" t="s">
        <v>6</v>
      </c>
      <c r="L15" s="55" t="s">
        <v>5</v>
      </c>
      <c r="M15" s="57" t="s">
        <v>6</v>
      </c>
      <c r="N15" s="55" t="s">
        <v>5</v>
      </c>
      <c r="O15" s="57" t="s">
        <v>6</v>
      </c>
      <c r="P15" s="55" t="s">
        <v>5</v>
      </c>
      <c r="Q15" s="57" t="s">
        <v>6</v>
      </c>
      <c r="R15" s="55" t="s">
        <v>5</v>
      </c>
      <c r="S15" s="57" t="s">
        <v>6</v>
      </c>
      <c r="T15" s="55" t="s">
        <v>5</v>
      </c>
      <c r="U15" s="58" t="s">
        <v>6</v>
      </c>
      <c r="V15" s="47"/>
    </row>
    <row r="16" spans="1:24" s="168" customFormat="1" ht="10.5">
      <c r="A16" s="108" t="s">
        <v>7</v>
      </c>
      <c r="B16" s="65" t="s">
        <v>79</v>
      </c>
      <c r="C16" s="65" t="s">
        <v>47</v>
      </c>
      <c r="D16" s="59">
        <f aca="true" t="shared" si="1" ref="D16:D32">COUNTIF(F16:U16,"*)")</f>
        <v>1</v>
      </c>
      <c r="E16" s="129">
        <f>SUM(G16+I16+K16+M16+O16+Q16+S16+U16)</f>
        <v>106</v>
      </c>
      <c r="F16" s="112">
        <v>3</v>
      </c>
      <c r="G16" s="92">
        <v>16</v>
      </c>
      <c r="H16" s="112">
        <v>5</v>
      </c>
      <c r="I16" s="92">
        <v>14</v>
      </c>
      <c r="J16" s="112">
        <v>4</v>
      </c>
      <c r="K16" s="92">
        <v>15</v>
      </c>
      <c r="L16" s="112">
        <v>5</v>
      </c>
      <c r="M16" s="92">
        <v>14</v>
      </c>
      <c r="N16" s="114" t="s">
        <v>194</v>
      </c>
      <c r="O16" s="92"/>
      <c r="P16" s="112">
        <v>1</v>
      </c>
      <c r="Q16" s="92">
        <v>15</v>
      </c>
      <c r="R16" s="112">
        <v>7</v>
      </c>
      <c r="S16" s="92">
        <v>12</v>
      </c>
      <c r="T16" s="112">
        <v>1</v>
      </c>
      <c r="U16" s="113">
        <v>20</v>
      </c>
      <c r="V16" s="68"/>
      <c r="X16" s="169"/>
    </row>
    <row r="17" spans="1:24" s="168" customFormat="1" ht="10.5">
      <c r="A17" s="167" t="s">
        <v>8</v>
      </c>
      <c r="B17" s="64" t="s">
        <v>162</v>
      </c>
      <c r="C17" s="65" t="s">
        <v>72</v>
      </c>
      <c r="D17" s="59">
        <f t="shared" si="1"/>
        <v>1</v>
      </c>
      <c r="E17" s="129">
        <f aca="true" t="shared" si="2" ref="E17:E32">SUM(G17+I17+K17+M17+O17+Q17+S17+U17)</f>
        <v>91</v>
      </c>
      <c r="F17" s="115">
        <v>6</v>
      </c>
      <c r="G17" s="134">
        <v>13</v>
      </c>
      <c r="H17" s="133" t="s">
        <v>199</v>
      </c>
      <c r="I17" s="134"/>
      <c r="J17" s="115">
        <v>1</v>
      </c>
      <c r="K17" s="134">
        <v>20</v>
      </c>
      <c r="L17" s="115">
        <v>10</v>
      </c>
      <c r="M17" s="134">
        <v>9</v>
      </c>
      <c r="N17" s="115">
        <v>1</v>
      </c>
      <c r="O17" s="134">
        <v>15</v>
      </c>
      <c r="P17" s="115">
        <v>3</v>
      </c>
      <c r="Q17" s="134">
        <v>11</v>
      </c>
      <c r="R17" s="133">
        <v>14</v>
      </c>
      <c r="S17" s="134">
        <v>5</v>
      </c>
      <c r="T17" s="133">
        <v>2</v>
      </c>
      <c r="U17" s="113">
        <v>18</v>
      </c>
      <c r="V17" s="69">
        <v>5</v>
      </c>
      <c r="X17" s="169"/>
    </row>
    <row r="18" spans="1:24" s="168" customFormat="1" ht="10.5">
      <c r="A18" s="167" t="s">
        <v>9</v>
      </c>
      <c r="B18" s="64" t="s">
        <v>22</v>
      </c>
      <c r="C18" s="66" t="s">
        <v>57</v>
      </c>
      <c r="D18" s="59">
        <f t="shared" si="1"/>
        <v>1</v>
      </c>
      <c r="E18" s="129">
        <f t="shared" si="2"/>
        <v>87</v>
      </c>
      <c r="F18" s="115">
        <v>2</v>
      </c>
      <c r="G18" s="134">
        <v>18</v>
      </c>
      <c r="H18" s="133">
        <v>13</v>
      </c>
      <c r="I18" s="134">
        <v>6</v>
      </c>
      <c r="J18" s="115">
        <v>5</v>
      </c>
      <c r="K18" s="134">
        <v>14</v>
      </c>
      <c r="L18" s="115">
        <v>12</v>
      </c>
      <c r="M18" s="134">
        <v>7</v>
      </c>
      <c r="N18" s="115">
        <v>2</v>
      </c>
      <c r="O18" s="134">
        <v>13</v>
      </c>
      <c r="P18" s="115">
        <v>2</v>
      </c>
      <c r="Q18" s="134">
        <v>13</v>
      </c>
      <c r="R18" s="133" t="s">
        <v>200</v>
      </c>
      <c r="S18" s="134"/>
      <c r="T18" s="133">
        <v>3</v>
      </c>
      <c r="U18" s="113">
        <v>16</v>
      </c>
      <c r="V18" s="69">
        <v>3</v>
      </c>
      <c r="X18" s="169"/>
    </row>
    <row r="19" spans="1:24" s="168" customFormat="1" ht="10.5">
      <c r="A19" s="167" t="s">
        <v>10</v>
      </c>
      <c r="B19" s="64" t="s">
        <v>92</v>
      </c>
      <c r="C19" s="64" t="s">
        <v>72</v>
      </c>
      <c r="D19" s="59">
        <f t="shared" si="1"/>
        <v>1</v>
      </c>
      <c r="E19" s="129">
        <f t="shared" si="2"/>
        <v>73</v>
      </c>
      <c r="F19" s="115">
        <v>8</v>
      </c>
      <c r="G19" s="134">
        <v>11</v>
      </c>
      <c r="H19" s="133" t="s">
        <v>198</v>
      </c>
      <c r="I19" s="134"/>
      <c r="J19" s="115">
        <v>2</v>
      </c>
      <c r="K19" s="134">
        <v>18</v>
      </c>
      <c r="L19" s="115">
        <v>13</v>
      </c>
      <c r="M19" s="134">
        <v>6</v>
      </c>
      <c r="N19" s="115">
        <v>3</v>
      </c>
      <c r="O19" s="134">
        <v>11</v>
      </c>
      <c r="P19" s="115">
        <v>4</v>
      </c>
      <c r="Q19" s="134">
        <v>9</v>
      </c>
      <c r="R19" s="133">
        <v>15</v>
      </c>
      <c r="S19" s="134">
        <v>4</v>
      </c>
      <c r="T19" s="133">
        <v>5</v>
      </c>
      <c r="U19" s="113">
        <v>14</v>
      </c>
      <c r="V19" s="69">
        <v>1</v>
      </c>
      <c r="X19" s="169"/>
    </row>
    <row r="20" spans="1:24" s="168" customFormat="1" ht="10.5">
      <c r="A20" s="167" t="s">
        <v>11</v>
      </c>
      <c r="B20" s="64" t="s">
        <v>91</v>
      </c>
      <c r="C20" s="64" t="s">
        <v>75</v>
      </c>
      <c r="D20" s="59">
        <f t="shared" si="1"/>
        <v>1</v>
      </c>
      <c r="E20" s="129">
        <f t="shared" si="2"/>
        <v>59</v>
      </c>
      <c r="F20" s="115">
        <v>5</v>
      </c>
      <c r="G20" s="134">
        <v>14</v>
      </c>
      <c r="H20" s="133" t="s">
        <v>194</v>
      </c>
      <c r="I20" s="134"/>
      <c r="J20" s="115">
        <v>6</v>
      </c>
      <c r="K20" s="134">
        <v>13</v>
      </c>
      <c r="L20" s="115">
        <v>17</v>
      </c>
      <c r="M20" s="134">
        <v>2</v>
      </c>
      <c r="N20" s="115">
        <v>5</v>
      </c>
      <c r="O20" s="134">
        <v>8</v>
      </c>
      <c r="P20" s="115">
        <v>5</v>
      </c>
      <c r="Q20" s="134">
        <v>8</v>
      </c>
      <c r="R20" s="133">
        <v>19</v>
      </c>
      <c r="S20" s="134">
        <v>1</v>
      </c>
      <c r="T20" s="133">
        <v>6</v>
      </c>
      <c r="U20" s="113">
        <v>13</v>
      </c>
      <c r="V20" s="69"/>
      <c r="X20" s="169"/>
    </row>
    <row r="21" spans="1:24" s="168" customFormat="1" ht="10.5">
      <c r="A21" s="167" t="s">
        <v>12</v>
      </c>
      <c r="B21" s="64" t="s">
        <v>59</v>
      </c>
      <c r="C21" s="66" t="s">
        <v>129</v>
      </c>
      <c r="D21" s="59">
        <f t="shared" si="1"/>
        <v>1</v>
      </c>
      <c r="E21" s="129">
        <f t="shared" si="2"/>
        <v>49</v>
      </c>
      <c r="F21" s="115">
        <v>4</v>
      </c>
      <c r="G21" s="134">
        <v>15</v>
      </c>
      <c r="H21" s="133">
        <v>20</v>
      </c>
      <c r="I21" s="134">
        <v>1</v>
      </c>
      <c r="J21" s="115">
        <v>7</v>
      </c>
      <c r="K21" s="134">
        <v>12</v>
      </c>
      <c r="L21" s="115">
        <v>16</v>
      </c>
      <c r="M21" s="134">
        <v>3</v>
      </c>
      <c r="N21" s="115">
        <v>6</v>
      </c>
      <c r="O21" s="134">
        <v>7</v>
      </c>
      <c r="P21" s="117" t="s">
        <v>194</v>
      </c>
      <c r="Q21" s="134"/>
      <c r="R21" s="133" t="s">
        <v>68</v>
      </c>
      <c r="S21" s="134"/>
      <c r="T21" s="133">
        <v>8</v>
      </c>
      <c r="U21" s="113">
        <v>11</v>
      </c>
      <c r="V21" s="69"/>
      <c r="X21" s="169"/>
    </row>
    <row r="22" spans="1:24" s="168" customFormat="1" ht="10.5">
      <c r="A22" s="167" t="s">
        <v>13</v>
      </c>
      <c r="B22" s="64" t="s">
        <v>78</v>
      </c>
      <c r="C22" s="64" t="s">
        <v>47</v>
      </c>
      <c r="D22" s="59">
        <f t="shared" si="1"/>
        <v>1</v>
      </c>
      <c r="E22" s="129">
        <f t="shared" si="2"/>
        <v>30</v>
      </c>
      <c r="F22" s="115">
        <v>10</v>
      </c>
      <c r="G22" s="134">
        <v>9</v>
      </c>
      <c r="H22" s="119">
        <v>25</v>
      </c>
      <c r="I22" s="141"/>
      <c r="J22" s="119">
        <v>10</v>
      </c>
      <c r="K22" s="141">
        <v>9</v>
      </c>
      <c r="L22" s="117" t="s">
        <v>194</v>
      </c>
      <c r="M22" s="141"/>
      <c r="N22" s="119">
        <v>7</v>
      </c>
      <c r="O22" s="141">
        <v>6</v>
      </c>
      <c r="P22" s="115">
        <v>7</v>
      </c>
      <c r="Q22" s="141">
        <v>6</v>
      </c>
      <c r="R22" s="119" t="s">
        <v>68</v>
      </c>
      <c r="S22" s="141"/>
      <c r="T22" s="119" t="s">
        <v>68</v>
      </c>
      <c r="U22" s="118"/>
      <c r="V22" s="69"/>
      <c r="X22" s="169"/>
    </row>
    <row r="23" spans="1:24" s="168" customFormat="1" ht="10.5">
      <c r="A23" s="167" t="s">
        <v>14</v>
      </c>
      <c r="B23" s="172" t="s">
        <v>58</v>
      </c>
      <c r="C23" s="64" t="s">
        <v>47</v>
      </c>
      <c r="D23" s="60">
        <f t="shared" si="1"/>
        <v>1</v>
      </c>
      <c r="E23" s="129">
        <f t="shared" si="2"/>
        <v>23</v>
      </c>
      <c r="F23" s="115">
        <v>7</v>
      </c>
      <c r="G23" s="134">
        <v>12</v>
      </c>
      <c r="H23" s="119" t="s">
        <v>68</v>
      </c>
      <c r="I23" s="134"/>
      <c r="J23" s="115">
        <v>8</v>
      </c>
      <c r="K23" s="134">
        <v>11</v>
      </c>
      <c r="L23" s="117" t="s">
        <v>194</v>
      </c>
      <c r="M23" s="134"/>
      <c r="N23" s="115" t="s">
        <v>68</v>
      </c>
      <c r="O23" s="134"/>
      <c r="P23" s="115" t="s">
        <v>68</v>
      </c>
      <c r="Q23" s="134"/>
      <c r="R23" s="133" t="s">
        <v>68</v>
      </c>
      <c r="S23" s="134"/>
      <c r="T23" s="115" t="s">
        <v>68</v>
      </c>
      <c r="U23" s="116"/>
      <c r="V23" s="69"/>
      <c r="X23" s="169"/>
    </row>
    <row r="24" spans="1:24" s="168" customFormat="1" ht="10.5">
      <c r="A24" s="167" t="s">
        <v>15</v>
      </c>
      <c r="B24" s="64" t="s">
        <v>149</v>
      </c>
      <c r="C24" s="65" t="s">
        <v>57</v>
      </c>
      <c r="D24" s="59">
        <f t="shared" si="1"/>
        <v>1</v>
      </c>
      <c r="E24" s="129">
        <f t="shared" si="2"/>
        <v>18</v>
      </c>
      <c r="F24" s="115">
        <v>11</v>
      </c>
      <c r="G24" s="134">
        <v>8</v>
      </c>
      <c r="H24" s="119" t="s">
        <v>68</v>
      </c>
      <c r="I24" s="134"/>
      <c r="J24" s="115">
        <v>9</v>
      </c>
      <c r="K24" s="134">
        <v>10</v>
      </c>
      <c r="L24" s="117" t="s">
        <v>194</v>
      </c>
      <c r="M24" s="134"/>
      <c r="N24" s="115" t="s">
        <v>68</v>
      </c>
      <c r="O24" s="134"/>
      <c r="P24" s="115" t="s">
        <v>68</v>
      </c>
      <c r="Q24" s="134"/>
      <c r="R24" s="115" t="s">
        <v>68</v>
      </c>
      <c r="S24" s="134"/>
      <c r="T24" s="115" t="s">
        <v>68</v>
      </c>
      <c r="U24" s="116"/>
      <c r="V24" s="69"/>
      <c r="X24" s="169"/>
    </row>
    <row r="25" spans="1:24" s="168" customFormat="1" ht="10.5">
      <c r="A25" s="167" t="s">
        <v>33</v>
      </c>
      <c r="B25" s="64" t="s">
        <v>174</v>
      </c>
      <c r="C25" s="64" t="s">
        <v>57</v>
      </c>
      <c r="D25" s="59">
        <f t="shared" si="1"/>
        <v>1</v>
      </c>
      <c r="E25" s="129">
        <f t="shared" si="2"/>
        <v>16</v>
      </c>
      <c r="F25" s="115" t="s">
        <v>68</v>
      </c>
      <c r="G25" s="134"/>
      <c r="H25" s="115" t="s">
        <v>68</v>
      </c>
      <c r="I25" s="134"/>
      <c r="J25" s="115">
        <v>3</v>
      </c>
      <c r="K25" s="134">
        <v>16</v>
      </c>
      <c r="L25" s="117" t="s">
        <v>194</v>
      </c>
      <c r="M25" s="134"/>
      <c r="N25" s="115" t="s">
        <v>68</v>
      </c>
      <c r="O25" s="134"/>
      <c r="P25" s="115" t="s">
        <v>68</v>
      </c>
      <c r="Q25" s="134"/>
      <c r="R25" s="115" t="s">
        <v>68</v>
      </c>
      <c r="S25" s="134"/>
      <c r="T25" s="115" t="s">
        <v>68</v>
      </c>
      <c r="U25" s="116"/>
      <c r="V25" s="69"/>
      <c r="X25" s="169"/>
    </row>
    <row r="26" spans="1:24" s="168" customFormat="1" ht="10.5">
      <c r="A26" s="167" t="s">
        <v>37</v>
      </c>
      <c r="B26" s="64" t="s">
        <v>148</v>
      </c>
      <c r="C26" s="66" t="s">
        <v>129</v>
      </c>
      <c r="D26" s="59">
        <f t="shared" si="1"/>
        <v>1</v>
      </c>
      <c r="E26" s="129">
        <f t="shared" si="2"/>
        <v>10</v>
      </c>
      <c r="F26" s="115">
        <v>9</v>
      </c>
      <c r="G26" s="134">
        <v>10</v>
      </c>
      <c r="H26" s="115" t="s">
        <v>68</v>
      </c>
      <c r="I26" s="134"/>
      <c r="J26" s="115" t="s">
        <v>68</v>
      </c>
      <c r="K26" s="134"/>
      <c r="L26" s="117" t="s">
        <v>194</v>
      </c>
      <c r="M26" s="134"/>
      <c r="N26" s="115" t="s">
        <v>68</v>
      </c>
      <c r="O26" s="134"/>
      <c r="P26" s="115" t="s">
        <v>68</v>
      </c>
      <c r="Q26" s="134"/>
      <c r="R26" s="133" t="s">
        <v>68</v>
      </c>
      <c r="S26" s="134"/>
      <c r="T26" s="115" t="s">
        <v>68</v>
      </c>
      <c r="U26" s="116"/>
      <c r="V26" s="69"/>
      <c r="X26" s="169"/>
    </row>
    <row r="27" spans="1:24" s="168" customFormat="1" ht="10.5">
      <c r="A27" s="167" t="s">
        <v>36</v>
      </c>
      <c r="B27" s="64" t="s">
        <v>191</v>
      </c>
      <c r="C27" s="64" t="s">
        <v>69</v>
      </c>
      <c r="D27" s="59">
        <f t="shared" si="1"/>
        <v>1</v>
      </c>
      <c r="E27" s="129">
        <f t="shared" si="2"/>
        <v>9</v>
      </c>
      <c r="F27" s="115" t="s">
        <v>68</v>
      </c>
      <c r="G27" s="134"/>
      <c r="H27" s="115" t="s">
        <v>68</v>
      </c>
      <c r="I27" s="134"/>
      <c r="J27" s="115" t="s">
        <v>68</v>
      </c>
      <c r="K27" s="134"/>
      <c r="L27" s="117" t="s">
        <v>194</v>
      </c>
      <c r="M27" s="134"/>
      <c r="N27" s="115" t="s">
        <v>68</v>
      </c>
      <c r="O27" s="134"/>
      <c r="P27" s="115" t="s">
        <v>68</v>
      </c>
      <c r="Q27" s="134"/>
      <c r="R27" s="133" t="s">
        <v>68</v>
      </c>
      <c r="S27" s="134"/>
      <c r="T27" s="133">
        <v>10</v>
      </c>
      <c r="U27" s="113">
        <v>9</v>
      </c>
      <c r="V27" s="69"/>
      <c r="X27" s="169"/>
    </row>
    <row r="28" spans="1:24" s="168" customFormat="1" ht="10.5">
      <c r="A28" s="167" t="s">
        <v>38</v>
      </c>
      <c r="B28" s="64" t="s">
        <v>187</v>
      </c>
      <c r="C28" s="64" t="s">
        <v>48</v>
      </c>
      <c r="D28" s="59">
        <f t="shared" si="1"/>
        <v>1</v>
      </c>
      <c r="E28" s="129">
        <f t="shared" si="2"/>
        <v>7</v>
      </c>
      <c r="F28" s="115" t="s">
        <v>68</v>
      </c>
      <c r="G28" s="134"/>
      <c r="H28" s="115" t="s">
        <v>68</v>
      </c>
      <c r="I28" s="134"/>
      <c r="J28" s="115" t="s">
        <v>68</v>
      </c>
      <c r="K28" s="134"/>
      <c r="L28" s="117" t="s">
        <v>194</v>
      </c>
      <c r="M28" s="134"/>
      <c r="N28" s="115" t="s">
        <v>68</v>
      </c>
      <c r="O28" s="134"/>
      <c r="P28" s="115">
        <v>6</v>
      </c>
      <c r="Q28" s="134">
        <v>7</v>
      </c>
      <c r="R28" s="133" t="s">
        <v>68</v>
      </c>
      <c r="S28" s="134"/>
      <c r="T28" s="133" t="s">
        <v>68</v>
      </c>
      <c r="U28" s="113"/>
      <c r="V28" s="69"/>
      <c r="X28" s="169"/>
    </row>
    <row r="29" spans="1:24" s="168" customFormat="1" ht="10.5">
      <c r="A29" s="167" t="s">
        <v>39</v>
      </c>
      <c r="B29" s="64" t="s">
        <v>107</v>
      </c>
      <c r="C29" s="66" t="s">
        <v>1</v>
      </c>
      <c r="D29" s="59">
        <f t="shared" si="1"/>
        <v>1</v>
      </c>
      <c r="E29" s="129">
        <f t="shared" si="2"/>
        <v>0</v>
      </c>
      <c r="F29" s="115" t="s">
        <v>68</v>
      </c>
      <c r="G29" s="134"/>
      <c r="H29" s="115">
        <v>22</v>
      </c>
      <c r="I29" s="141"/>
      <c r="J29" s="119" t="s">
        <v>68</v>
      </c>
      <c r="K29" s="141"/>
      <c r="L29" s="117" t="s">
        <v>194</v>
      </c>
      <c r="M29" s="141"/>
      <c r="N29" s="119" t="s">
        <v>68</v>
      </c>
      <c r="O29" s="141"/>
      <c r="P29" s="119" t="s">
        <v>68</v>
      </c>
      <c r="Q29" s="141"/>
      <c r="R29" s="119" t="s">
        <v>68</v>
      </c>
      <c r="S29" s="141"/>
      <c r="T29" s="119" t="s">
        <v>68</v>
      </c>
      <c r="U29" s="118"/>
      <c r="V29" s="69"/>
      <c r="X29" s="169"/>
    </row>
    <row r="30" spans="1:24" s="168" customFormat="1" ht="10.5">
      <c r="A30" s="167" t="s">
        <v>39</v>
      </c>
      <c r="B30" s="66" t="s">
        <v>109</v>
      </c>
      <c r="C30" s="64" t="s">
        <v>1</v>
      </c>
      <c r="D30" s="59">
        <f t="shared" si="1"/>
        <v>1</v>
      </c>
      <c r="E30" s="129">
        <f t="shared" si="2"/>
        <v>0</v>
      </c>
      <c r="F30" s="115" t="s">
        <v>68</v>
      </c>
      <c r="G30" s="141"/>
      <c r="H30" s="115">
        <v>23</v>
      </c>
      <c r="I30" s="141"/>
      <c r="J30" s="119" t="s">
        <v>68</v>
      </c>
      <c r="K30" s="141"/>
      <c r="L30" s="117" t="s">
        <v>194</v>
      </c>
      <c r="M30" s="141"/>
      <c r="N30" s="119" t="s">
        <v>68</v>
      </c>
      <c r="O30" s="141"/>
      <c r="P30" s="119" t="s">
        <v>68</v>
      </c>
      <c r="Q30" s="141"/>
      <c r="R30" s="119" t="s">
        <v>68</v>
      </c>
      <c r="S30" s="141"/>
      <c r="T30" s="119" t="s">
        <v>68</v>
      </c>
      <c r="U30" s="118"/>
      <c r="V30" s="69"/>
      <c r="X30" s="169"/>
    </row>
    <row r="31" spans="1:24" s="168" customFormat="1" ht="10.5">
      <c r="A31" s="167" t="s">
        <v>39</v>
      </c>
      <c r="B31" s="66" t="s">
        <v>105</v>
      </c>
      <c r="C31" s="64" t="s">
        <v>1</v>
      </c>
      <c r="D31" s="59">
        <f t="shared" si="1"/>
        <v>1</v>
      </c>
      <c r="E31" s="129">
        <f t="shared" si="2"/>
        <v>0</v>
      </c>
      <c r="F31" s="119" t="s">
        <v>68</v>
      </c>
      <c r="G31" s="141"/>
      <c r="H31" s="115">
        <v>26</v>
      </c>
      <c r="I31" s="141"/>
      <c r="J31" s="119" t="s">
        <v>68</v>
      </c>
      <c r="K31" s="141"/>
      <c r="L31" s="117" t="s">
        <v>194</v>
      </c>
      <c r="M31" s="141"/>
      <c r="N31" s="119" t="s">
        <v>68</v>
      </c>
      <c r="O31" s="141"/>
      <c r="P31" s="119" t="s">
        <v>68</v>
      </c>
      <c r="Q31" s="141"/>
      <c r="R31" s="119" t="s">
        <v>68</v>
      </c>
      <c r="S31" s="141"/>
      <c r="T31" s="119" t="s">
        <v>68</v>
      </c>
      <c r="U31" s="118"/>
      <c r="V31" s="71"/>
      <c r="X31" s="169"/>
    </row>
    <row r="32" spans="1:24" s="168" customFormat="1" ht="10.5">
      <c r="A32" s="167"/>
      <c r="B32" s="102"/>
      <c r="C32" s="102"/>
      <c r="D32" s="89">
        <f t="shared" si="1"/>
        <v>0</v>
      </c>
      <c r="E32" s="108">
        <f t="shared" si="2"/>
        <v>0</v>
      </c>
      <c r="F32" s="125"/>
      <c r="G32" s="215"/>
      <c r="H32" s="125"/>
      <c r="I32" s="215"/>
      <c r="J32" s="125"/>
      <c r="K32" s="215"/>
      <c r="L32" s="125"/>
      <c r="M32" s="215"/>
      <c r="N32" s="125"/>
      <c r="O32" s="215"/>
      <c r="P32" s="125"/>
      <c r="Q32" s="215"/>
      <c r="R32" s="125"/>
      <c r="S32" s="215"/>
      <c r="T32" s="125"/>
      <c r="U32" s="214"/>
      <c r="V32" s="76"/>
      <c r="X32" s="169"/>
    </row>
  </sheetData>
  <sheetProtection/>
  <mergeCells count="55">
    <mergeCell ref="D1:D7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X27"/>
  <sheetViews>
    <sheetView showZeros="0" zoomScalePageLayoutView="0" workbookViewId="0" topLeftCell="A1">
      <pane ySplit="7" topLeftCell="A8" activePane="bottomLeft" state="frozen"/>
      <selection pane="topLeft" activeCell="X1" sqref="X1"/>
      <selection pane="bottomLeft" activeCell="A8" sqref="A8:V27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4" s="19" customFormat="1" ht="37.5" customHeight="1">
      <c r="A8" s="34"/>
      <c r="B8" s="85" t="s">
        <v>118</v>
      </c>
      <c r="C8" s="86" t="s">
        <v>206</v>
      </c>
      <c r="D8" s="39">
        <f aca="true" t="shared" si="0" ref="D8:D27">COUNTIF(F8:U8,"*)")</f>
        <v>0</v>
      </c>
      <c r="E8" s="27"/>
      <c r="F8" s="55" t="s">
        <v>5</v>
      </c>
      <c r="G8" s="57" t="s">
        <v>6</v>
      </c>
      <c r="H8" s="55" t="s">
        <v>5</v>
      </c>
      <c r="I8" s="57" t="s">
        <v>6</v>
      </c>
      <c r="J8" s="55" t="s">
        <v>5</v>
      </c>
      <c r="K8" s="57" t="s">
        <v>6</v>
      </c>
      <c r="L8" s="55" t="s">
        <v>5</v>
      </c>
      <c r="M8" s="57" t="s">
        <v>6</v>
      </c>
      <c r="N8" s="55" t="s">
        <v>5</v>
      </c>
      <c r="O8" s="57" t="s">
        <v>6</v>
      </c>
      <c r="P8" s="55" t="s">
        <v>5</v>
      </c>
      <c r="Q8" s="57" t="s">
        <v>6</v>
      </c>
      <c r="R8" s="55" t="s">
        <v>5</v>
      </c>
      <c r="S8" s="57" t="s">
        <v>6</v>
      </c>
      <c r="T8" s="55" t="s">
        <v>5</v>
      </c>
      <c r="U8" s="58" t="s">
        <v>6</v>
      </c>
      <c r="V8" s="47"/>
      <c r="X8" s="83"/>
    </row>
    <row r="9" spans="1:24" s="168" customFormat="1" ht="10.5">
      <c r="A9" s="167" t="s">
        <v>7</v>
      </c>
      <c r="B9" s="64" t="s">
        <v>127</v>
      </c>
      <c r="C9" s="65" t="s">
        <v>203</v>
      </c>
      <c r="D9" s="62">
        <f t="shared" si="0"/>
        <v>1</v>
      </c>
      <c r="E9" s="129">
        <f>SUM(G9+I9+K9+M9+O9+Q9+S9+U9)</f>
        <v>59</v>
      </c>
      <c r="F9" s="112">
        <v>3</v>
      </c>
      <c r="G9" s="131">
        <v>7</v>
      </c>
      <c r="H9" s="112">
        <v>10</v>
      </c>
      <c r="I9" s="131">
        <v>9</v>
      </c>
      <c r="J9" s="112">
        <v>1</v>
      </c>
      <c r="K9" s="131">
        <v>12</v>
      </c>
      <c r="L9" s="114" t="s">
        <v>194</v>
      </c>
      <c r="M9" s="131"/>
      <c r="N9" s="112" t="s">
        <v>68</v>
      </c>
      <c r="O9" s="131"/>
      <c r="P9" s="112">
        <v>1</v>
      </c>
      <c r="Q9" s="131">
        <v>10</v>
      </c>
      <c r="R9" s="112">
        <v>7</v>
      </c>
      <c r="S9" s="131">
        <v>12</v>
      </c>
      <c r="T9" s="112">
        <v>3</v>
      </c>
      <c r="U9" s="132">
        <v>9</v>
      </c>
      <c r="V9" s="68"/>
      <c r="X9" s="169"/>
    </row>
    <row r="10" spans="1:24" s="168" customFormat="1" ht="10.5">
      <c r="A10" s="167" t="s">
        <v>8</v>
      </c>
      <c r="B10" s="64" t="s">
        <v>49</v>
      </c>
      <c r="C10" s="64" t="s">
        <v>57</v>
      </c>
      <c r="D10" s="59">
        <f t="shared" si="0"/>
        <v>1</v>
      </c>
      <c r="E10" s="129">
        <f>SUM(G10+I10+K10+M10+O10+Q10+S10+U10)</f>
        <v>50</v>
      </c>
      <c r="F10" s="115">
        <v>1</v>
      </c>
      <c r="G10" s="134">
        <v>11</v>
      </c>
      <c r="H10" s="115">
        <v>12</v>
      </c>
      <c r="I10" s="134">
        <v>7</v>
      </c>
      <c r="J10" s="115">
        <v>2</v>
      </c>
      <c r="K10" s="134">
        <v>10</v>
      </c>
      <c r="L10" s="115">
        <v>8</v>
      </c>
      <c r="M10" s="134">
        <v>7</v>
      </c>
      <c r="N10" s="133">
        <v>2</v>
      </c>
      <c r="O10" s="134">
        <v>9</v>
      </c>
      <c r="P10" s="117" t="s">
        <v>194</v>
      </c>
      <c r="Q10" s="134"/>
      <c r="R10" s="133" t="s">
        <v>68</v>
      </c>
      <c r="S10" s="134"/>
      <c r="T10" s="115">
        <v>5</v>
      </c>
      <c r="U10" s="116">
        <v>6</v>
      </c>
      <c r="V10" s="69"/>
      <c r="X10" s="169"/>
    </row>
    <row r="11" spans="1:24" s="168" customFormat="1" ht="10.5">
      <c r="A11" s="167" t="s">
        <v>9</v>
      </c>
      <c r="B11" s="64" t="s">
        <v>80</v>
      </c>
      <c r="C11" s="64" t="s">
        <v>57</v>
      </c>
      <c r="D11" s="59">
        <f t="shared" si="0"/>
        <v>1</v>
      </c>
      <c r="E11" s="129">
        <f>SUM(G11+I11+K11+M11+O11+Q11+S11+U11)</f>
        <v>45</v>
      </c>
      <c r="F11" s="115">
        <v>2</v>
      </c>
      <c r="G11" s="134">
        <v>9</v>
      </c>
      <c r="H11" s="115">
        <v>13</v>
      </c>
      <c r="I11" s="134">
        <v>6</v>
      </c>
      <c r="J11" s="115">
        <v>3</v>
      </c>
      <c r="K11" s="134">
        <v>8</v>
      </c>
      <c r="L11" s="117" t="s">
        <v>194</v>
      </c>
      <c r="M11" s="134"/>
      <c r="N11" s="115">
        <v>3</v>
      </c>
      <c r="O11" s="134">
        <v>7</v>
      </c>
      <c r="P11" s="115">
        <v>2</v>
      </c>
      <c r="Q11" s="134">
        <v>8</v>
      </c>
      <c r="R11" s="133" t="s">
        <v>68</v>
      </c>
      <c r="S11" s="134"/>
      <c r="T11" s="115">
        <v>4</v>
      </c>
      <c r="U11" s="116">
        <v>7</v>
      </c>
      <c r="V11" s="69"/>
      <c r="X11" s="169"/>
    </row>
    <row r="12" spans="1:24" s="168" customFormat="1" ht="10.5">
      <c r="A12" s="167" t="s">
        <v>10</v>
      </c>
      <c r="B12" s="64" t="s">
        <v>175</v>
      </c>
      <c r="C12" s="64" t="s">
        <v>47</v>
      </c>
      <c r="D12" s="59">
        <f t="shared" si="0"/>
        <v>1</v>
      </c>
      <c r="E12" s="129">
        <f>SUM(G12+I12+K12+M12+O12+Q12+S12+U12)</f>
        <v>6</v>
      </c>
      <c r="F12" s="115" t="s">
        <v>68</v>
      </c>
      <c r="G12" s="134"/>
      <c r="H12" s="133" t="s">
        <v>68</v>
      </c>
      <c r="I12" s="134"/>
      <c r="J12" s="115">
        <v>4</v>
      </c>
      <c r="K12" s="134">
        <v>6</v>
      </c>
      <c r="L12" s="117" t="s">
        <v>194</v>
      </c>
      <c r="M12" s="134"/>
      <c r="N12" s="115" t="s">
        <v>68</v>
      </c>
      <c r="O12" s="134"/>
      <c r="P12" s="115" t="s">
        <v>68</v>
      </c>
      <c r="Q12" s="134"/>
      <c r="R12" s="133" t="s">
        <v>68</v>
      </c>
      <c r="S12" s="134"/>
      <c r="T12" s="115"/>
      <c r="U12" s="116"/>
      <c r="V12" s="69"/>
      <c r="X12" s="169"/>
    </row>
    <row r="13" spans="1:24" s="168" customFormat="1" ht="10.5">
      <c r="A13" s="167"/>
      <c r="B13" s="66"/>
      <c r="C13" s="66"/>
      <c r="D13" s="61">
        <f t="shared" si="0"/>
        <v>0</v>
      </c>
      <c r="E13" s="170"/>
      <c r="F13" s="119"/>
      <c r="G13" s="141"/>
      <c r="H13" s="171"/>
      <c r="I13" s="141"/>
      <c r="J13" s="119"/>
      <c r="K13" s="141"/>
      <c r="L13" s="119"/>
      <c r="M13" s="141"/>
      <c r="N13" s="119"/>
      <c r="O13" s="141"/>
      <c r="P13" s="119"/>
      <c r="Q13" s="141"/>
      <c r="R13" s="171"/>
      <c r="S13" s="141"/>
      <c r="T13" s="119"/>
      <c r="U13" s="118"/>
      <c r="V13" s="71"/>
      <c r="X13" s="169"/>
    </row>
    <row r="14" spans="1:22" ht="36.75" customHeight="1">
      <c r="A14" s="199"/>
      <c r="B14" s="85" t="s">
        <v>119</v>
      </c>
      <c r="C14" s="86" t="s">
        <v>206</v>
      </c>
      <c r="D14" s="39">
        <f t="shared" si="0"/>
        <v>0</v>
      </c>
      <c r="E14" s="27"/>
      <c r="F14" s="55" t="s">
        <v>5</v>
      </c>
      <c r="G14" s="57" t="s">
        <v>6</v>
      </c>
      <c r="H14" s="55" t="s">
        <v>5</v>
      </c>
      <c r="I14" s="57" t="s">
        <v>6</v>
      </c>
      <c r="J14" s="55" t="s">
        <v>5</v>
      </c>
      <c r="K14" s="57" t="s">
        <v>6</v>
      </c>
      <c r="L14" s="55" t="s">
        <v>5</v>
      </c>
      <c r="M14" s="57" t="s">
        <v>6</v>
      </c>
      <c r="N14" s="55" t="s">
        <v>5</v>
      </c>
      <c r="O14" s="57" t="s">
        <v>6</v>
      </c>
      <c r="P14" s="55" t="s">
        <v>5</v>
      </c>
      <c r="Q14" s="57" t="s">
        <v>6</v>
      </c>
      <c r="R14" s="55" t="s">
        <v>5</v>
      </c>
      <c r="S14" s="57" t="s">
        <v>6</v>
      </c>
      <c r="T14" s="55" t="s">
        <v>5</v>
      </c>
      <c r="U14" s="58" t="s">
        <v>6</v>
      </c>
      <c r="V14" s="47"/>
    </row>
    <row r="15" spans="1:22" ht="12.75">
      <c r="A15" s="167" t="s">
        <v>7</v>
      </c>
      <c r="B15" s="65" t="s">
        <v>63</v>
      </c>
      <c r="C15" s="65" t="s">
        <v>47</v>
      </c>
      <c r="D15" s="59">
        <f t="shared" si="0"/>
        <v>1</v>
      </c>
      <c r="E15" s="129">
        <f>SUM(G15+I15+K15+M15+O15+Q15+S15+U15)</f>
        <v>128</v>
      </c>
      <c r="F15" s="112">
        <v>1</v>
      </c>
      <c r="G15" s="92">
        <v>20</v>
      </c>
      <c r="H15" s="112" t="s">
        <v>201</v>
      </c>
      <c r="I15" s="92"/>
      <c r="J15" s="112">
        <v>2</v>
      </c>
      <c r="K15" s="92">
        <v>18</v>
      </c>
      <c r="L15" s="112">
        <v>3</v>
      </c>
      <c r="M15" s="92">
        <v>16</v>
      </c>
      <c r="N15" s="112">
        <v>1</v>
      </c>
      <c r="O15" s="160">
        <v>18</v>
      </c>
      <c r="P15" s="112">
        <v>1</v>
      </c>
      <c r="Q15" s="92">
        <v>16</v>
      </c>
      <c r="R15" s="112">
        <v>1</v>
      </c>
      <c r="S15" s="92">
        <v>20</v>
      </c>
      <c r="T15" s="112">
        <v>1</v>
      </c>
      <c r="U15" s="113">
        <v>20</v>
      </c>
      <c r="V15" s="68">
        <v>15</v>
      </c>
    </row>
    <row r="16" spans="1:22" ht="12.75">
      <c r="A16" s="167" t="s">
        <v>8</v>
      </c>
      <c r="B16" s="64" t="s">
        <v>97</v>
      </c>
      <c r="C16" s="64" t="s">
        <v>16</v>
      </c>
      <c r="D16" s="59">
        <f t="shared" si="0"/>
        <v>1</v>
      </c>
      <c r="E16" s="129">
        <f aca="true" t="shared" si="1" ref="E16:E26">SUM(G16+I16+K16+M16+O16+Q16+S16+U16)</f>
        <v>91</v>
      </c>
      <c r="F16" s="115">
        <v>5</v>
      </c>
      <c r="G16" s="134">
        <v>14</v>
      </c>
      <c r="H16" s="133">
        <v>9</v>
      </c>
      <c r="I16" s="134">
        <v>10</v>
      </c>
      <c r="J16" s="133">
        <v>1</v>
      </c>
      <c r="K16" s="134">
        <v>20</v>
      </c>
      <c r="L16" s="115">
        <v>8</v>
      </c>
      <c r="M16" s="134">
        <v>11</v>
      </c>
      <c r="N16" s="117" t="s">
        <v>194</v>
      </c>
      <c r="O16" s="161"/>
      <c r="P16" s="115">
        <v>2</v>
      </c>
      <c r="Q16" s="134">
        <v>14</v>
      </c>
      <c r="R16" s="133">
        <v>13</v>
      </c>
      <c r="S16" s="134">
        <v>6</v>
      </c>
      <c r="T16" s="115">
        <v>3</v>
      </c>
      <c r="U16" s="116">
        <v>16</v>
      </c>
      <c r="V16" s="69"/>
    </row>
    <row r="17" spans="1:22" ht="12.75">
      <c r="A17" s="167" t="s">
        <v>9</v>
      </c>
      <c r="B17" s="64" t="s">
        <v>151</v>
      </c>
      <c r="C17" s="64" t="s">
        <v>129</v>
      </c>
      <c r="D17" s="59">
        <f t="shared" si="0"/>
        <v>1</v>
      </c>
      <c r="E17" s="129">
        <f t="shared" si="1"/>
        <v>77</v>
      </c>
      <c r="F17" s="115">
        <v>7</v>
      </c>
      <c r="G17" s="134">
        <v>12</v>
      </c>
      <c r="H17" s="115">
        <v>14</v>
      </c>
      <c r="I17" s="134">
        <v>5</v>
      </c>
      <c r="J17" s="117" t="s">
        <v>194</v>
      </c>
      <c r="K17" s="134"/>
      <c r="L17" s="115">
        <v>6</v>
      </c>
      <c r="M17" s="134">
        <v>13</v>
      </c>
      <c r="N17" s="115">
        <v>2</v>
      </c>
      <c r="O17" s="161">
        <v>16</v>
      </c>
      <c r="P17" s="115" t="s">
        <v>68</v>
      </c>
      <c r="Q17" s="134"/>
      <c r="R17" s="133">
        <v>6</v>
      </c>
      <c r="S17" s="134">
        <v>13</v>
      </c>
      <c r="T17" s="115">
        <v>2</v>
      </c>
      <c r="U17" s="116">
        <v>18</v>
      </c>
      <c r="V17" s="69"/>
    </row>
    <row r="18" spans="1:22" ht="12.75">
      <c r="A18" s="167" t="s">
        <v>10</v>
      </c>
      <c r="B18" s="64" t="s">
        <v>62</v>
      </c>
      <c r="C18" s="64" t="s">
        <v>57</v>
      </c>
      <c r="D18" s="59">
        <f t="shared" si="0"/>
        <v>1</v>
      </c>
      <c r="E18" s="129">
        <f t="shared" si="1"/>
        <v>74</v>
      </c>
      <c r="F18" s="115">
        <v>3</v>
      </c>
      <c r="G18" s="134">
        <v>16</v>
      </c>
      <c r="H18" s="133">
        <v>17</v>
      </c>
      <c r="I18" s="134">
        <v>2</v>
      </c>
      <c r="J18" s="115">
        <v>3</v>
      </c>
      <c r="K18" s="134">
        <v>16</v>
      </c>
      <c r="L18" s="115">
        <v>17</v>
      </c>
      <c r="M18" s="134">
        <v>2</v>
      </c>
      <c r="N18" s="115">
        <v>4</v>
      </c>
      <c r="O18" s="161">
        <v>13</v>
      </c>
      <c r="P18" s="115">
        <v>3</v>
      </c>
      <c r="Q18" s="134">
        <v>12</v>
      </c>
      <c r="R18" s="133" t="s">
        <v>198</v>
      </c>
      <c r="S18" s="134"/>
      <c r="T18" s="133">
        <v>6</v>
      </c>
      <c r="U18" s="113">
        <v>13</v>
      </c>
      <c r="V18" s="69">
        <v>1</v>
      </c>
    </row>
    <row r="19" spans="1:22" ht="12.75">
      <c r="A19" s="167" t="s">
        <v>11</v>
      </c>
      <c r="B19" s="64" t="s">
        <v>93</v>
      </c>
      <c r="C19" s="64" t="s">
        <v>57</v>
      </c>
      <c r="D19" s="59">
        <f t="shared" si="0"/>
        <v>1</v>
      </c>
      <c r="E19" s="129">
        <f t="shared" si="1"/>
        <v>67</v>
      </c>
      <c r="F19" s="115">
        <v>2</v>
      </c>
      <c r="G19" s="134">
        <v>18</v>
      </c>
      <c r="H19" s="133">
        <v>21</v>
      </c>
      <c r="I19" s="141"/>
      <c r="J19" s="119">
        <v>4</v>
      </c>
      <c r="K19" s="141">
        <v>15</v>
      </c>
      <c r="L19" s="119">
        <v>18</v>
      </c>
      <c r="M19" s="141">
        <v>1</v>
      </c>
      <c r="N19" s="119">
        <v>3</v>
      </c>
      <c r="O19" s="162">
        <v>14</v>
      </c>
      <c r="P19" s="117" t="s">
        <v>194</v>
      </c>
      <c r="Q19" s="141"/>
      <c r="R19" s="119">
        <v>15</v>
      </c>
      <c r="S19" s="141">
        <v>4</v>
      </c>
      <c r="T19" s="119">
        <v>4</v>
      </c>
      <c r="U19" s="118">
        <v>15</v>
      </c>
      <c r="V19" s="69"/>
    </row>
    <row r="20" spans="1:22" ht="12.75">
      <c r="A20" s="167" t="s">
        <v>12</v>
      </c>
      <c r="B20" s="64" t="s">
        <v>65</v>
      </c>
      <c r="C20" s="64" t="s">
        <v>57</v>
      </c>
      <c r="D20" s="59">
        <f t="shared" si="0"/>
        <v>1</v>
      </c>
      <c r="E20" s="129">
        <f t="shared" si="1"/>
        <v>58</v>
      </c>
      <c r="F20" s="115">
        <v>8</v>
      </c>
      <c r="G20" s="134">
        <v>11</v>
      </c>
      <c r="H20" s="133">
        <v>25</v>
      </c>
      <c r="I20" s="134"/>
      <c r="J20" s="115">
        <v>6</v>
      </c>
      <c r="K20" s="134">
        <v>13</v>
      </c>
      <c r="L20" s="117" t="s">
        <v>194</v>
      </c>
      <c r="M20" s="134"/>
      <c r="N20" s="115">
        <v>5</v>
      </c>
      <c r="O20" s="161">
        <v>12</v>
      </c>
      <c r="P20" s="115">
        <v>5</v>
      </c>
      <c r="Q20" s="134">
        <v>10</v>
      </c>
      <c r="R20" s="133">
        <v>27</v>
      </c>
      <c r="S20" s="134"/>
      <c r="T20" s="115">
        <v>7</v>
      </c>
      <c r="U20" s="116">
        <v>12</v>
      </c>
      <c r="V20" s="69"/>
    </row>
    <row r="21" spans="1:22" ht="12.75">
      <c r="A21" s="167" t="s">
        <v>13</v>
      </c>
      <c r="B21" s="64" t="s">
        <v>150</v>
      </c>
      <c r="C21" s="64" t="s">
        <v>57</v>
      </c>
      <c r="D21" s="59">
        <f t="shared" si="0"/>
        <v>1</v>
      </c>
      <c r="E21" s="129">
        <f t="shared" si="1"/>
        <v>53</v>
      </c>
      <c r="F21" s="115">
        <v>4</v>
      </c>
      <c r="G21" s="134">
        <v>15</v>
      </c>
      <c r="H21" s="133">
        <v>33</v>
      </c>
      <c r="I21" s="134"/>
      <c r="J21" s="115">
        <v>8</v>
      </c>
      <c r="K21" s="134">
        <v>11</v>
      </c>
      <c r="L21" s="115">
        <v>23</v>
      </c>
      <c r="M21" s="134"/>
      <c r="N21" s="115">
        <v>8</v>
      </c>
      <c r="O21" s="161">
        <v>9</v>
      </c>
      <c r="P21" s="115">
        <v>7</v>
      </c>
      <c r="Q21" s="134">
        <v>8</v>
      </c>
      <c r="R21" s="117" t="s">
        <v>194</v>
      </c>
      <c r="S21" s="134"/>
      <c r="T21" s="115">
        <v>9</v>
      </c>
      <c r="U21" s="116">
        <v>10</v>
      </c>
      <c r="V21" s="69"/>
    </row>
    <row r="22" spans="1:22" ht="12.75">
      <c r="A22" s="167" t="s">
        <v>14</v>
      </c>
      <c r="B22" s="66" t="s">
        <v>81</v>
      </c>
      <c r="C22" s="64" t="s">
        <v>16</v>
      </c>
      <c r="D22" s="59">
        <f t="shared" si="0"/>
        <v>1</v>
      </c>
      <c r="E22" s="129">
        <f t="shared" si="1"/>
        <v>41</v>
      </c>
      <c r="F22" s="115">
        <v>10</v>
      </c>
      <c r="G22" s="134">
        <v>9</v>
      </c>
      <c r="H22" s="133">
        <v>28</v>
      </c>
      <c r="I22" s="134"/>
      <c r="J22" s="115">
        <v>7</v>
      </c>
      <c r="K22" s="134">
        <v>12</v>
      </c>
      <c r="L22" s="115">
        <v>22</v>
      </c>
      <c r="M22" s="134"/>
      <c r="N22" s="115" t="s">
        <v>68</v>
      </c>
      <c r="O22" s="161"/>
      <c r="P22" s="115">
        <v>4</v>
      </c>
      <c r="Q22" s="134">
        <v>11</v>
      </c>
      <c r="R22" s="117" t="s">
        <v>194</v>
      </c>
      <c r="S22" s="134"/>
      <c r="T22" s="115">
        <v>10</v>
      </c>
      <c r="U22" s="116">
        <v>9</v>
      </c>
      <c r="V22" s="69"/>
    </row>
    <row r="23" spans="1:22" ht="12.75">
      <c r="A23" s="167" t="s">
        <v>15</v>
      </c>
      <c r="B23" s="66" t="s">
        <v>110</v>
      </c>
      <c r="C23" s="64" t="s">
        <v>47</v>
      </c>
      <c r="D23" s="59">
        <f t="shared" si="0"/>
        <v>1</v>
      </c>
      <c r="E23" s="129">
        <f t="shared" si="1"/>
        <v>36</v>
      </c>
      <c r="F23" s="115">
        <v>11</v>
      </c>
      <c r="G23" s="134">
        <v>8</v>
      </c>
      <c r="H23" s="133" t="s">
        <v>68</v>
      </c>
      <c r="I23" s="134"/>
      <c r="J23" s="115">
        <v>9</v>
      </c>
      <c r="K23" s="134">
        <v>10</v>
      </c>
      <c r="L23" s="115" t="s">
        <v>68</v>
      </c>
      <c r="M23" s="134"/>
      <c r="N23" s="115">
        <v>7</v>
      </c>
      <c r="O23" s="161">
        <v>10</v>
      </c>
      <c r="P23" s="117" t="s">
        <v>194</v>
      </c>
      <c r="Q23" s="134"/>
      <c r="R23" s="119">
        <v>31</v>
      </c>
      <c r="S23" s="134"/>
      <c r="T23" s="115">
        <v>11</v>
      </c>
      <c r="U23" s="116">
        <v>8</v>
      </c>
      <c r="V23" s="69"/>
    </row>
    <row r="24" spans="1:22" ht="12.75">
      <c r="A24" s="167" t="s">
        <v>33</v>
      </c>
      <c r="B24" s="66" t="s">
        <v>60</v>
      </c>
      <c r="C24" s="64" t="s">
        <v>129</v>
      </c>
      <c r="D24" s="59">
        <f t="shared" si="0"/>
        <v>1</v>
      </c>
      <c r="E24" s="129">
        <f t="shared" si="1"/>
        <v>10</v>
      </c>
      <c r="F24" s="115">
        <v>9</v>
      </c>
      <c r="G24" s="134">
        <v>10</v>
      </c>
      <c r="H24" s="133" t="s">
        <v>68</v>
      </c>
      <c r="I24" s="134"/>
      <c r="J24" s="115" t="s">
        <v>68</v>
      </c>
      <c r="K24" s="134"/>
      <c r="L24" s="115" t="s">
        <v>68</v>
      </c>
      <c r="M24" s="134"/>
      <c r="N24" s="115" t="s">
        <v>68</v>
      </c>
      <c r="O24" s="161"/>
      <c r="P24" s="117" t="s">
        <v>194</v>
      </c>
      <c r="Q24" s="134"/>
      <c r="R24" s="119" t="s">
        <v>68</v>
      </c>
      <c r="S24" s="134"/>
      <c r="T24" s="133" t="s">
        <v>68</v>
      </c>
      <c r="U24" s="113"/>
      <c r="V24" s="69"/>
    </row>
    <row r="25" spans="1:22" ht="12.75">
      <c r="A25" s="167" t="s">
        <v>37</v>
      </c>
      <c r="B25" s="66" t="s">
        <v>188</v>
      </c>
      <c r="C25" s="66" t="s">
        <v>16</v>
      </c>
      <c r="D25" s="59">
        <f t="shared" si="0"/>
        <v>1</v>
      </c>
      <c r="E25" s="129">
        <f t="shared" si="1"/>
        <v>9</v>
      </c>
      <c r="F25" s="115" t="s">
        <v>68</v>
      </c>
      <c r="G25" s="134"/>
      <c r="H25" s="133" t="s">
        <v>68</v>
      </c>
      <c r="I25" s="141"/>
      <c r="J25" s="119" t="s">
        <v>68</v>
      </c>
      <c r="K25" s="141"/>
      <c r="L25" s="119" t="s">
        <v>68</v>
      </c>
      <c r="M25" s="141"/>
      <c r="N25" s="117" t="s">
        <v>194</v>
      </c>
      <c r="O25" s="162"/>
      <c r="P25" s="119">
        <v>6</v>
      </c>
      <c r="Q25" s="141">
        <v>9</v>
      </c>
      <c r="R25" s="119">
        <v>29</v>
      </c>
      <c r="S25" s="141"/>
      <c r="T25" s="119" t="s">
        <v>68</v>
      </c>
      <c r="U25" s="118"/>
      <c r="V25" s="69"/>
    </row>
    <row r="26" spans="1:22" ht="12.75">
      <c r="A26" s="167" t="s">
        <v>36</v>
      </c>
      <c r="B26" s="66" t="s">
        <v>108</v>
      </c>
      <c r="C26" s="64" t="s">
        <v>1</v>
      </c>
      <c r="D26" s="59">
        <f t="shared" si="0"/>
        <v>1</v>
      </c>
      <c r="E26" s="129">
        <f t="shared" si="1"/>
        <v>7</v>
      </c>
      <c r="F26" s="115" t="s">
        <v>68</v>
      </c>
      <c r="G26" s="134"/>
      <c r="H26" s="133">
        <v>32</v>
      </c>
      <c r="I26" s="141"/>
      <c r="J26" s="119" t="s">
        <v>68</v>
      </c>
      <c r="K26" s="141"/>
      <c r="L26" s="119">
        <v>24</v>
      </c>
      <c r="M26" s="141"/>
      <c r="N26" s="117" t="s">
        <v>194</v>
      </c>
      <c r="O26" s="162"/>
      <c r="P26" s="119">
        <v>8</v>
      </c>
      <c r="Q26" s="141">
        <v>7</v>
      </c>
      <c r="R26" s="119" t="s">
        <v>68</v>
      </c>
      <c r="S26" s="141"/>
      <c r="T26" s="119" t="s">
        <v>68</v>
      </c>
      <c r="U26" s="118"/>
      <c r="V26" s="69"/>
    </row>
    <row r="27" spans="1:22" ht="12.75">
      <c r="A27" s="167"/>
      <c r="B27" s="102"/>
      <c r="C27" s="146"/>
      <c r="D27" s="89">
        <f t="shared" si="0"/>
        <v>0</v>
      </c>
      <c r="E27" s="147"/>
      <c r="F27" s="125"/>
      <c r="G27" s="148"/>
      <c r="H27" s="165"/>
      <c r="I27" s="148"/>
      <c r="J27" s="125"/>
      <c r="K27" s="148"/>
      <c r="L27" s="125"/>
      <c r="M27" s="148"/>
      <c r="N27" s="125"/>
      <c r="O27" s="166"/>
      <c r="P27" s="125"/>
      <c r="Q27" s="148"/>
      <c r="R27" s="125"/>
      <c r="S27" s="148"/>
      <c r="T27" s="125"/>
      <c r="U27" s="126"/>
      <c r="V27" s="76"/>
    </row>
  </sheetData>
  <sheetProtection/>
  <mergeCells count="55">
    <mergeCell ref="D1:D7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V27"/>
  <sheetViews>
    <sheetView showZeros="0" zoomScalePageLayoutView="0" workbookViewId="0" topLeftCell="A1">
      <pane ySplit="7" topLeftCell="A8" activePane="bottomLeft" state="frozen"/>
      <selection pane="topLeft" activeCell="X1" sqref="X1"/>
      <selection pane="bottomLeft" activeCell="A8" sqref="A8:V27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2"/>
      <c r="B8" s="85" t="s">
        <v>120</v>
      </c>
      <c r="C8" s="86" t="s">
        <v>206</v>
      </c>
      <c r="D8" s="39">
        <f>COUNTIF(F8:U8,"*)")</f>
        <v>0</v>
      </c>
      <c r="E8" s="27"/>
      <c r="F8" s="55" t="s">
        <v>5</v>
      </c>
      <c r="G8" s="57" t="s">
        <v>6</v>
      </c>
      <c r="H8" s="55" t="s">
        <v>5</v>
      </c>
      <c r="I8" s="57" t="s">
        <v>6</v>
      </c>
      <c r="J8" s="55" t="s">
        <v>5</v>
      </c>
      <c r="K8" s="57" t="s">
        <v>6</v>
      </c>
      <c r="L8" s="55" t="s">
        <v>5</v>
      </c>
      <c r="M8" s="57" t="s">
        <v>6</v>
      </c>
      <c r="N8" s="55" t="s">
        <v>5</v>
      </c>
      <c r="O8" s="57" t="s">
        <v>6</v>
      </c>
      <c r="P8" s="55" t="s">
        <v>5</v>
      </c>
      <c r="Q8" s="57" t="s">
        <v>6</v>
      </c>
      <c r="R8" s="55" t="s">
        <v>5</v>
      </c>
      <c r="S8" s="57" t="s">
        <v>6</v>
      </c>
      <c r="T8" s="55" t="s">
        <v>5</v>
      </c>
      <c r="U8" s="58" t="s">
        <v>6</v>
      </c>
      <c r="V8" s="47"/>
    </row>
    <row r="9" spans="1:22" ht="12.75">
      <c r="A9" s="167" t="s">
        <v>7</v>
      </c>
      <c r="B9" s="149" t="s">
        <v>83</v>
      </c>
      <c r="C9" s="150" t="s">
        <v>129</v>
      </c>
      <c r="D9" s="62">
        <f>COUNTIF(F9:U9,"*)")</f>
        <v>1</v>
      </c>
      <c r="E9" s="129">
        <f>SUM(G9+I9+K9+M9+O9+Q9+S9+U9)</f>
        <v>79</v>
      </c>
      <c r="F9" s="112">
        <v>1</v>
      </c>
      <c r="G9" s="130">
        <v>12</v>
      </c>
      <c r="H9" s="112">
        <v>7</v>
      </c>
      <c r="I9" s="130">
        <v>12</v>
      </c>
      <c r="J9" s="151">
        <v>2</v>
      </c>
      <c r="K9" s="130">
        <v>10</v>
      </c>
      <c r="L9" s="112">
        <v>8</v>
      </c>
      <c r="M9" s="152">
        <v>11</v>
      </c>
      <c r="N9" s="112">
        <v>1</v>
      </c>
      <c r="O9" s="130">
        <v>11</v>
      </c>
      <c r="P9" s="112" t="s">
        <v>202</v>
      </c>
      <c r="Q9" s="130"/>
      <c r="R9" s="112">
        <v>8</v>
      </c>
      <c r="S9" s="130">
        <v>11</v>
      </c>
      <c r="T9" s="112">
        <v>1</v>
      </c>
      <c r="U9" s="132">
        <v>12</v>
      </c>
      <c r="V9" s="70">
        <v>8</v>
      </c>
    </row>
    <row r="10" spans="1:22" ht="12.75">
      <c r="A10" s="167" t="s">
        <v>8</v>
      </c>
      <c r="B10" s="139" t="s">
        <v>82</v>
      </c>
      <c r="C10" s="153" t="s">
        <v>129</v>
      </c>
      <c r="D10" s="59">
        <f>COUNTIF(F10:U10,"*)")</f>
        <v>1</v>
      </c>
      <c r="E10" s="129">
        <f>SUM(G10+I10+K10+M10+O10+Q10+S10+U10)</f>
        <v>68</v>
      </c>
      <c r="F10" s="115">
        <v>2</v>
      </c>
      <c r="G10" s="101">
        <v>10</v>
      </c>
      <c r="H10" s="115">
        <v>5</v>
      </c>
      <c r="I10" s="101">
        <v>14</v>
      </c>
      <c r="J10" s="115">
        <v>1</v>
      </c>
      <c r="K10" s="101">
        <v>12</v>
      </c>
      <c r="L10" s="115">
        <v>5</v>
      </c>
      <c r="M10" s="154">
        <v>14</v>
      </c>
      <c r="N10" s="115">
        <v>2</v>
      </c>
      <c r="O10" s="101">
        <v>9</v>
      </c>
      <c r="P10" s="117" t="s">
        <v>194</v>
      </c>
      <c r="Q10" s="101"/>
      <c r="R10" s="115">
        <v>10</v>
      </c>
      <c r="S10" s="101">
        <v>9</v>
      </c>
      <c r="T10" s="115" t="s">
        <v>68</v>
      </c>
      <c r="U10" s="116"/>
      <c r="V10" s="69"/>
    </row>
    <row r="11" spans="1:22" ht="12.75">
      <c r="A11" s="167" t="s">
        <v>9</v>
      </c>
      <c r="B11" s="139" t="s">
        <v>95</v>
      </c>
      <c r="C11" s="153" t="s">
        <v>129</v>
      </c>
      <c r="D11" s="59">
        <f>COUNTIF(F11:U11,"*)")</f>
        <v>1</v>
      </c>
      <c r="E11" s="129">
        <f>SUM(G11+I11+K11+M11+O11+Q11+S11+U11)</f>
        <v>54</v>
      </c>
      <c r="F11" s="115">
        <v>4</v>
      </c>
      <c r="G11" s="101">
        <v>6</v>
      </c>
      <c r="H11" s="115">
        <v>8</v>
      </c>
      <c r="I11" s="101">
        <v>11</v>
      </c>
      <c r="J11" s="133">
        <v>3</v>
      </c>
      <c r="K11" s="101">
        <v>8</v>
      </c>
      <c r="L11" s="115">
        <v>11</v>
      </c>
      <c r="M11" s="154">
        <v>8</v>
      </c>
      <c r="N11" s="115">
        <v>3</v>
      </c>
      <c r="O11" s="101">
        <v>7</v>
      </c>
      <c r="P11" s="115" t="s">
        <v>194</v>
      </c>
      <c r="Q11" s="101"/>
      <c r="R11" s="115">
        <v>15</v>
      </c>
      <c r="S11" s="101">
        <v>4</v>
      </c>
      <c r="T11" s="115">
        <v>2</v>
      </c>
      <c r="U11" s="116">
        <v>10</v>
      </c>
      <c r="V11" s="69"/>
    </row>
    <row r="12" spans="1:22" ht="12.75">
      <c r="A12" s="167" t="s">
        <v>10</v>
      </c>
      <c r="B12" s="139" t="s">
        <v>132</v>
      </c>
      <c r="C12" s="155" t="s">
        <v>129</v>
      </c>
      <c r="D12" s="59">
        <f>COUNTIF(F12:U12,"*)")</f>
        <v>1</v>
      </c>
      <c r="E12" s="129">
        <f>SUM(G12+I12+K12+M12+O12+Q12+S12+U12)</f>
        <v>33</v>
      </c>
      <c r="F12" s="115">
        <v>3</v>
      </c>
      <c r="G12" s="101">
        <v>8</v>
      </c>
      <c r="H12" s="115">
        <v>9</v>
      </c>
      <c r="I12" s="101">
        <v>10</v>
      </c>
      <c r="J12" s="115">
        <v>4</v>
      </c>
      <c r="K12" s="101">
        <v>6</v>
      </c>
      <c r="L12" s="117" t="s">
        <v>194</v>
      </c>
      <c r="M12" s="154"/>
      <c r="N12" s="115" t="s">
        <v>68</v>
      </c>
      <c r="O12" s="101"/>
      <c r="P12" s="115" t="s">
        <v>68</v>
      </c>
      <c r="Q12" s="101"/>
      <c r="R12" s="115">
        <v>16</v>
      </c>
      <c r="S12" s="101">
        <v>3</v>
      </c>
      <c r="T12" s="115">
        <v>4</v>
      </c>
      <c r="U12" s="116">
        <v>6</v>
      </c>
      <c r="V12" s="69"/>
    </row>
    <row r="13" spans="1:22" ht="12.75">
      <c r="A13" s="175"/>
      <c r="B13" s="156"/>
      <c r="C13" s="155"/>
      <c r="D13" s="61"/>
      <c r="E13" s="157"/>
      <c r="F13" s="119"/>
      <c r="G13" s="158"/>
      <c r="H13" s="119"/>
      <c r="I13" s="158"/>
      <c r="J13" s="119"/>
      <c r="K13" s="158"/>
      <c r="L13" s="117"/>
      <c r="M13" s="159"/>
      <c r="N13" s="119"/>
      <c r="O13" s="158"/>
      <c r="P13" s="119"/>
      <c r="Q13" s="158"/>
      <c r="R13" s="119"/>
      <c r="S13" s="158"/>
      <c r="T13" s="125"/>
      <c r="U13" s="118"/>
      <c r="V13" s="71"/>
    </row>
    <row r="14" spans="1:22" ht="36.75" customHeight="1">
      <c r="A14" s="199"/>
      <c r="B14" s="87" t="s">
        <v>121</v>
      </c>
      <c r="C14" s="86" t="s">
        <v>206</v>
      </c>
      <c r="D14" s="39">
        <f aca="true" t="shared" si="0" ref="D14:D27">COUNTIF(F14:U14,"*)")</f>
        <v>0</v>
      </c>
      <c r="E14" s="27"/>
      <c r="F14" s="55" t="s">
        <v>5</v>
      </c>
      <c r="G14" s="57" t="s">
        <v>6</v>
      </c>
      <c r="H14" s="55" t="s">
        <v>5</v>
      </c>
      <c r="I14" s="57" t="s">
        <v>6</v>
      </c>
      <c r="J14" s="55" t="s">
        <v>5</v>
      </c>
      <c r="K14" s="57" t="s">
        <v>6</v>
      </c>
      <c r="L14" s="55" t="s">
        <v>5</v>
      </c>
      <c r="M14" s="57" t="s">
        <v>6</v>
      </c>
      <c r="N14" s="55" t="s">
        <v>5</v>
      </c>
      <c r="O14" s="57" t="s">
        <v>6</v>
      </c>
      <c r="P14" s="55" t="s">
        <v>5</v>
      </c>
      <c r="Q14" s="57" t="s">
        <v>6</v>
      </c>
      <c r="R14" s="55" t="s">
        <v>5</v>
      </c>
      <c r="S14" s="57" t="s">
        <v>6</v>
      </c>
      <c r="T14" s="55" t="s">
        <v>5</v>
      </c>
      <c r="U14" s="58" t="s">
        <v>6</v>
      </c>
      <c r="V14" s="47"/>
    </row>
    <row r="15" spans="1:22" ht="12.75">
      <c r="A15" s="108" t="s">
        <v>7</v>
      </c>
      <c r="B15" s="73" t="s">
        <v>64</v>
      </c>
      <c r="C15" s="33" t="s">
        <v>47</v>
      </c>
      <c r="D15" s="59">
        <f t="shared" si="0"/>
        <v>1</v>
      </c>
      <c r="E15" s="40">
        <f>SUM(G15+I15+K15+M15+O15+Q15+S15+U15)</f>
        <v>105</v>
      </c>
      <c r="F15" s="46">
        <v>1</v>
      </c>
      <c r="G15" s="31">
        <v>15</v>
      </c>
      <c r="H15" s="46">
        <v>2</v>
      </c>
      <c r="I15" s="31">
        <v>18</v>
      </c>
      <c r="J15" s="46">
        <v>1</v>
      </c>
      <c r="K15" s="31">
        <v>15</v>
      </c>
      <c r="L15" s="46">
        <v>7</v>
      </c>
      <c r="M15" s="49">
        <v>12</v>
      </c>
      <c r="N15" s="46">
        <v>1</v>
      </c>
      <c r="O15" s="31">
        <v>16</v>
      </c>
      <c r="P15" s="46">
        <v>1</v>
      </c>
      <c r="Q15" s="31">
        <v>13</v>
      </c>
      <c r="R15" s="74" t="s">
        <v>194</v>
      </c>
      <c r="S15" s="31"/>
      <c r="T15" s="46">
        <v>2</v>
      </c>
      <c r="U15" s="42">
        <v>16</v>
      </c>
      <c r="V15" s="68"/>
    </row>
    <row r="16" spans="1:22" ht="12.75">
      <c r="A16" s="167" t="s">
        <v>8</v>
      </c>
      <c r="B16" s="22" t="s">
        <v>96</v>
      </c>
      <c r="C16" s="32" t="s">
        <v>57</v>
      </c>
      <c r="D16" s="59">
        <f t="shared" si="0"/>
        <v>1</v>
      </c>
      <c r="E16" s="40">
        <f aca="true" t="shared" si="1" ref="E16:E26">SUM(G16+I16+K16+M16+O16+Q16+S16+U16)</f>
        <v>54</v>
      </c>
      <c r="F16" s="45">
        <v>3</v>
      </c>
      <c r="G16" s="41">
        <v>11</v>
      </c>
      <c r="H16" s="45">
        <v>14</v>
      </c>
      <c r="I16" s="35">
        <v>5</v>
      </c>
      <c r="J16" s="45">
        <v>3</v>
      </c>
      <c r="K16" s="35">
        <v>11</v>
      </c>
      <c r="L16" s="45">
        <v>14</v>
      </c>
      <c r="M16" s="50">
        <v>5</v>
      </c>
      <c r="N16" s="46">
        <v>4</v>
      </c>
      <c r="O16" s="35">
        <v>11</v>
      </c>
      <c r="P16" s="45" t="s">
        <v>68</v>
      </c>
      <c r="Q16" s="35"/>
      <c r="R16" s="51" t="s">
        <v>194</v>
      </c>
      <c r="S16" s="35"/>
      <c r="T16" s="45">
        <v>6</v>
      </c>
      <c r="U16" s="36">
        <v>11</v>
      </c>
      <c r="V16" s="69"/>
    </row>
    <row r="17" spans="1:22" ht="12.75">
      <c r="A17" s="167" t="s">
        <v>9</v>
      </c>
      <c r="B17" s="22" t="s">
        <v>128</v>
      </c>
      <c r="C17" s="32" t="s">
        <v>129</v>
      </c>
      <c r="D17" s="59">
        <f t="shared" si="0"/>
        <v>1</v>
      </c>
      <c r="E17" s="40">
        <f t="shared" si="1"/>
        <v>50</v>
      </c>
      <c r="F17" s="45">
        <v>5</v>
      </c>
      <c r="G17" s="38">
        <v>8</v>
      </c>
      <c r="H17" s="45">
        <v>6</v>
      </c>
      <c r="I17" s="35">
        <v>13</v>
      </c>
      <c r="J17" s="45" t="s">
        <v>68</v>
      </c>
      <c r="K17" s="35"/>
      <c r="L17" s="45"/>
      <c r="M17" s="35"/>
      <c r="N17" s="45" t="s">
        <v>68</v>
      </c>
      <c r="O17" s="35"/>
      <c r="P17" s="45">
        <v>2</v>
      </c>
      <c r="Q17" s="35">
        <v>11</v>
      </c>
      <c r="R17" s="51" t="s">
        <v>194</v>
      </c>
      <c r="S17" s="35"/>
      <c r="T17" s="45">
        <v>1</v>
      </c>
      <c r="U17" s="36">
        <v>18</v>
      </c>
      <c r="V17" s="69"/>
    </row>
    <row r="18" spans="1:22" ht="12.75">
      <c r="A18" s="167" t="s">
        <v>10</v>
      </c>
      <c r="B18" s="22" t="s">
        <v>163</v>
      </c>
      <c r="C18" s="32" t="s">
        <v>57</v>
      </c>
      <c r="D18" s="59">
        <f t="shared" si="0"/>
        <v>1</v>
      </c>
      <c r="E18" s="40">
        <f t="shared" si="1"/>
        <v>44</v>
      </c>
      <c r="F18" s="45" t="s">
        <v>68</v>
      </c>
      <c r="G18" s="38"/>
      <c r="H18" s="45">
        <v>21</v>
      </c>
      <c r="I18" s="38"/>
      <c r="J18" s="45">
        <v>2</v>
      </c>
      <c r="K18" s="38">
        <v>13</v>
      </c>
      <c r="L18" s="45">
        <v>18</v>
      </c>
      <c r="M18" s="48">
        <v>1</v>
      </c>
      <c r="N18" s="45">
        <v>6</v>
      </c>
      <c r="O18" s="38">
        <v>9</v>
      </c>
      <c r="P18" s="45">
        <v>4</v>
      </c>
      <c r="Q18" s="38">
        <v>7</v>
      </c>
      <c r="R18" s="51" t="s">
        <v>194</v>
      </c>
      <c r="S18" s="38"/>
      <c r="T18" s="43">
        <v>3</v>
      </c>
      <c r="U18" s="41">
        <v>14</v>
      </c>
      <c r="V18" s="69"/>
    </row>
    <row r="19" spans="1:22" ht="12.75">
      <c r="A19" s="167" t="s">
        <v>11</v>
      </c>
      <c r="B19" s="22" t="s">
        <v>61</v>
      </c>
      <c r="C19" s="32" t="s">
        <v>57</v>
      </c>
      <c r="D19" s="59">
        <f t="shared" si="0"/>
        <v>1</v>
      </c>
      <c r="E19" s="40">
        <f t="shared" si="1"/>
        <v>42</v>
      </c>
      <c r="F19" s="45">
        <v>2</v>
      </c>
      <c r="G19" s="38">
        <v>13</v>
      </c>
      <c r="H19" s="45">
        <v>15</v>
      </c>
      <c r="I19" s="38">
        <v>4</v>
      </c>
      <c r="J19" s="45">
        <v>6</v>
      </c>
      <c r="K19" s="38">
        <v>7</v>
      </c>
      <c r="L19" s="45">
        <v>17</v>
      </c>
      <c r="M19" s="48">
        <v>2</v>
      </c>
      <c r="N19" s="46">
        <v>5</v>
      </c>
      <c r="O19" s="38">
        <v>10</v>
      </c>
      <c r="P19" s="45">
        <v>5</v>
      </c>
      <c r="Q19" s="38">
        <v>6</v>
      </c>
      <c r="R19" s="51" t="s">
        <v>194</v>
      </c>
      <c r="S19" s="38"/>
      <c r="T19" s="44" t="s">
        <v>68</v>
      </c>
      <c r="U19" s="37"/>
      <c r="V19" s="69"/>
    </row>
    <row r="20" spans="1:22" ht="12.75">
      <c r="A20" s="167" t="s">
        <v>12</v>
      </c>
      <c r="B20" s="139" t="s">
        <v>94</v>
      </c>
      <c r="C20" s="64" t="s">
        <v>129</v>
      </c>
      <c r="D20" s="59">
        <f t="shared" si="0"/>
        <v>1</v>
      </c>
      <c r="E20" s="129">
        <f t="shared" si="1"/>
        <v>35</v>
      </c>
      <c r="F20" s="115">
        <v>6</v>
      </c>
      <c r="G20" s="141">
        <v>7</v>
      </c>
      <c r="H20" s="115">
        <v>19</v>
      </c>
      <c r="I20" s="134">
        <v>1</v>
      </c>
      <c r="J20" s="115">
        <v>4</v>
      </c>
      <c r="K20" s="134">
        <v>9</v>
      </c>
      <c r="L20" s="115"/>
      <c r="M20" s="142"/>
      <c r="N20" s="115">
        <v>7</v>
      </c>
      <c r="O20" s="134">
        <v>8</v>
      </c>
      <c r="P20" s="115" t="s">
        <v>68</v>
      </c>
      <c r="Q20" s="134"/>
      <c r="R20" s="117" t="s">
        <v>194</v>
      </c>
      <c r="S20" s="134"/>
      <c r="T20" s="115">
        <v>7</v>
      </c>
      <c r="U20" s="116">
        <v>10</v>
      </c>
      <c r="V20" s="69"/>
    </row>
    <row r="21" spans="1:22" ht="12.75">
      <c r="A21" s="167" t="s">
        <v>13</v>
      </c>
      <c r="B21" s="139" t="s">
        <v>66</v>
      </c>
      <c r="C21" s="64" t="s">
        <v>129</v>
      </c>
      <c r="D21" s="59">
        <f t="shared" si="0"/>
        <v>1</v>
      </c>
      <c r="E21" s="129">
        <f t="shared" si="1"/>
        <v>27</v>
      </c>
      <c r="F21" s="115">
        <v>4</v>
      </c>
      <c r="G21" s="141">
        <v>9</v>
      </c>
      <c r="H21" s="115">
        <v>18</v>
      </c>
      <c r="I21" s="141">
        <v>1</v>
      </c>
      <c r="J21" s="115">
        <v>5</v>
      </c>
      <c r="K21" s="141">
        <v>8</v>
      </c>
      <c r="L21" s="115"/>
      <c r="M21" s="143"/>
      <c r="N21" s="133" t="s">
        <v>68</v>
      </c>
      <c r="O21" s="141"/>
      <c r="P21" s="115" t="s">
        <v>68</v>
      </c>
      <c r="Q21" s="141"/>
      <c r="R21" s="117" t="s">
        <v>194</v>
      </c>
      <c r="S21" s="141"/>
      <c r="T21" s="119">
        <v>8</v>
      </c>
      <c r="U21" s="118">
        <v>9</v>
      </c>
      <c r="V21" s="69"/>
    </row>
    <row r="22" spans="1:22" ht="12.75">
      <c r="A22" s="167" t="s">
        <v>14</v>
      </c>
      <c r="B22" s="64" t="s">
        <v>67</v>
      </c>
      <c r="C22" s="66" t="s">
        <v>16</v>
      </c>
      <c r="D22" s="59">
        <f t="shared" si="0"/>
        <v>1</v>
      </c>
      <c r="E22" s="129">
        <f t="shared" si="1"/>
        <v>26</v>
      </c>
      <c r="F22" s="115" t="s">
        <v>68</v>
      </c>
      <c r="G22" s="141"/>
      <c r="H22" s="115">
        <v>17</v>
      </c>
      <c r="I22" s="141">
        <v>2</v>
      </c>
      <c r="J22" s="115" t="s">
        <v>68</v>
      </c>
      <c r="K22" s="141"/>
      <c r="L22" s="115">
        <v>15</v>
      </c>
      <c r="M22" s="143">
        <v>4</v>
      </c>
      <c r="N22" s="117" t="s">
        <v>194</v>
      </c>
      <c r="O22" s="141"/>
      <c r="P22" s="119">
        <v>3</v>
      </c>
      <c r="Q22" s="141">
        <v>9</v>
      </c>
      <c r="R22" s="119">
        <v>8</v>
      </c>
      <c r="S22" s="141">
        <v>11</v>
      </c>
      <c r="T22" s="119" t="s">
        <v>68</v>
      </c>
      <c r="U22" s="118"/>
      <c r="V22" s="69"/>
    </row>
    <row r="23" spans="1:22" ht="12.75">
      <c r="A23" s="167" t="s">
        <v>15</v>
      </c>
      <c r="B23" s="64" t="s">
        <v>192</v>
      </c>
      <c r="C23" s="66" t="s">
        <v>166</v>
      </c>
      <c r="D23" s="59">
        <f t="shared" si="0"/>
        <v>1</v>
      </c>
      <c r="E23" s="129">
        <f t="shared" si="1"/>
        <v>12</v>
      </c>
      <c r="F23" s="115" t="s">
        <v>68</v>
      </c>
      <c r="G23" s="141"/>
      <c r="H23" s="115" t="s">
        <v>68</v>
      </c>
      <c r="I23" s="141"/>
      <c r="J23" s="115" t="s">
        <v>68</v>
      </c>
      <c r="K23" s="141"/>
      <c r="L23" s="115" t="s">
        <v>68</v>
      </c>
      <c r="M23" s="143"/>
      <c r="N23" s="117" t="s">
        <v>194</v>
      </c>
      <c r="O23" s="141"/>
      <c r="P23" s="119" t="s">
        <v>68</v>
      </c>
      <c r="Q23" s="141"/>
      <c r="R23" s="119" t="s">
        <v>68</v>
      </c>
      <c r="S23" s="141"/>
      <c r="T23" s="119">
        <v>5</v>
      </c>
      <c r="U23" s="118">
        <v>12</v>
      </c>
      <c r="V23" s="69"/>
    </row>
    <row r="24" spans="1:22" ht="12.75">
      <c r="A24" s="167" t="s">
        <v>33</v>
      </c>
      <c r="B24" s="144" t="s">
        <v>152</v>
      </c>
      <c r="C24" s="145" t="s">
        <v>129</v>
      </c>
      <c r="D24" s="60">
        <f t="shared" si="0"/>
        <v>1</v>
      </c>
      <c r="E24" s="129">
        <f t="shared" si="1"/>
        <v>6</v>
      </c>
      <c r="F24" s="115">
        <v>7</v>
      </c>
      <c r="G24" s="141">
        <v>6</v>
      </c>
      <c r="H24" s="115" t="s">
        <v>68</v>
      </c>
      <c r="I24" s="141"/>
      <c r="J24" s="119" t="s">
        <v>68</v>
      </c>
      <c r="K24" s="141"/>
      <c r="L24" s="119"/>
      <c r="M24" s="143"/>
      <c r="N24" s="117" t="s">
        <v>194</v>
      </c>
      <c r="O24" s="141"/>
      <c r="P24" s="119" t="s">
        <v>68</v>
      </c>
      <c r="Q24" s="141"/>
      <c r="R24" s="119" t="s">
        <v>68</v>
      </c>
      <c r="S24" s="141"/>
      <c r="T24" s="119" t="s">
        <v>68</v>
      </c>
      <c r="U24" s="118"/>
      <c r="V24" s="69"/>
    </row>
    <row r="25" spans="1:22" ht="12.75">
      <c r="A25" s="167" t="s">
        <v>37</v>
      </c>
      <c r="B25" s="139" t="s">
        <v>111</v>
      </c>
      <c r="C25" s="64" t="s">
        <v>1</v>
      </c>
      <c r="D25" s="59">
        <f t="shared" si="0"/>
        <v>1</v>
      </c>
      <c r="E25" s="129">
        <f t="shared" si="1"/>
        <v>4</v>
      </c>
      <c r="F25" s="115" t="s">
        <v>68</v>
      </c>
      <c r="G25" s="141"/>
      <c r="H25" s="115">
        <v>16</v>
      </c>
      <c r="I25" s="141">
        <v>3</v>
      </c>
      <c r="J25" s="115" t="s">
        <v>68</v>
      </c>
      <c r="K25" s="141"/>
      <c r="L25" s="119">
        <v>20</v>
      </c>
      <c r="M25" s="143">
        <v>1</v>
      </c>
      <c r="N25" s="117" t="s">
        <v>194</v>
      </c>
      <c r="O25" s="141"/>
      <c r="P25" s="119" t="s">
        <v>68</v>
      </c>
      <c r="Q25" s="141"/>
      <c r="R25" s="119" t="s">
        <v>68</v>
      </c>
      <c r="S25" s="141"/>
      <c r="T25" s="119" t="s">
        <v>68</v>
      </c>
      <c r="U25" s="118"/>
      <c r="V25" s="69"/>
    </row>
    <row r="26" spans="1:22" ht="12.75">
      <c r="A26" s="167"/>
      <c r="B26" s="139"/>
      <c r="C26" s="64"/>
      <c r="D26" s="59">
        <f t="shared" si="0"/>
        <v>0</v>
      </c>
      <c r="E26" s="129">
        <f t="shared" si="1"/>
        <v>0</v>
      </c>
      <c r="F26" s="115"/>
      <c r="G26" s="141"/>
      <c r="H26" s="115"/>
      <c r="I26" s="141"/>
      <c r="J26" s="119"/>
      <c r="K26" s="141"/>
      <c r="L26" s="119"/>
      <c r="M26" s="143"/>
      <c r="N26" s="119"/>
      <c r="O26" s="141"/>
      <c r="P26" s="119"/>
      <c r="Q26" s="141"/>
      <c r="R26" s="119"/>
      <c r="S26" s="141"/>
      <c r="T26" s="119"/>
      <c r="U26" s="118"/>
      <c r="V26" s="69"/>
    </row>
    <row r="27" spans="1:22" ht="12.75">
      <c r="A27" s="167"/>
      <c r="B27" s="102" t="s">
        <v>51</v>
      </c>
      <c r="C27" s="146"/>
      <c r="D27" s="88">
        <f t="shared" si="0"/>
        <v>0</v>
      </c>
      <c r="E27" s="147"/>
      <c r="F27" s="125"/>
      <c r="G27" s="148"/>
      <c r="H27" s="125"/>
      <c r="I27" s="148"/>
      <c r="J27" s="125"/>
      <c r="K27" s="148"/>
      <c r="L27" s="125"/>
      <c r="M27" s="148"/>
      <c r="N27" s="125"/>
      <c r="O27" s="148"/>
      <c r="P27" s="125"/>
      <c r="Q27" s="148"/>
      <c r="R27" s="125"/>
      <c r="S27" s="148"/>
      <c r="T27" s="125"/>
      <c r="U27" s="126"/>
      <c r="V27" s="76"/>
    </row>
  </sheetData>
  <sheetProtection/>
  <mergeCells count="55">
    <mergeCell ref="D1:D7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  <rowBreaks count="1" manualBreakCount="1">
    <brk id="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V24"/>
  <sheetViews>
    <sheetView showZeros="0" zoomScalePageLayoutView="0" workbookViewId="0" topLeftCell="A1">
      <pane ySplit="7" topLeftCell="A8" activePane="bottomLeft" state="frozen"/>
      <selection pane="topLeft" activeCell="X1" sqref="X1"/>
      <selection pane="bottomLeft" activeCell="A8" sqref="A8:V24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2"/>
      <c r="B8" s="85" t="s">
        <v>122</v>
      </c>
      <c r="C8" s="86" t="s">
        <v>206</v>
      </c>
      <c r="D8" s="39">
        <f>COUNTIF(F8:U8,"*)")</f>
        <v>0</v>
      </c>
      <c r="E8" s="27"/>
      <c r="F8" s="55" t="s">
        <v>5</v>
      </c>
      <c r="G8" s="57" t="s">
        <v>6</v>
      </c>
      <c r="H8" s="55" t="s">
        <v>5</v>
      </c>
      <c r="I8" s="57" t="s">
        <v>6</v>
      </c>
      <c r="J8" s="55" t="s">
        <v>5</v>
      </c>
      <c r="K8" s="57" t="s">
        <v>6</v>
      </c>
      <c r="L8" s="55" t="s">
        <v>5</v>
      </c>
      <c r="M8" s="57" t="s">
        <v>6</v>
      </c>
      <c r="N8" s="55" t="s">
        <v>5</v>
      </c>
      <c r="O8" s="57" t="s">
        <v>6</v>
      </c>
      <c r="P8" s="55" t="s">
        <v>5</v>
      </c>
      <c r="Q8" s="57" t="s">
        <v>6</v>
      </c>
      <c r="R8" s="55" t="s">
        <v>5</v>
      </c>
      <c r="S8" s="57" t="s">
        <v>6</v>
      </c>
      <c r="T8" s="55" t="s">
        <v>5</v>
      </c>
      <c r="U8" s="58" t="s">
        <v>6</v>
      </c>
      <c r="V8" s="47"/>
    </row>
    <row r="9" spans="1:22" ht="12.75">
      <c r="A9" s="167" t="s">
        <v>7</v>
      </c>
      <c r="B9" s="64" t="s">
        <v>133</v>
      </c>
      <c r="C9" s="66" t="s">
        <v>55</v>
      </c>
      <c r="D9" s="62">
        <f>COUNTIF(F9:U9,"*)")</f>
        <v>1</v>
      </c>
      <c r="E9" s="129">
        <f>SUM(G9+I9+K9+M9+O9+Q9+S9+U9)</f>
        <v>20</v>
      </c>
      <c r="F9" s="112" t="s">
        <v>68</v>
      </c>
      <c r="G9" s="130"/>
      <c r="H9" s="112">
        <v>3</v>
      </c>
      <c r="I9" s="131">
        <v>7</v>
      </c>
      <c r="J9" s="114" t="s">
        <v>194</v>
      </c>
      <c r="K9" s="131"/>
      <c r="L9" s="112" t="s">
        <v>68</v>
      </c>
      <c r="M9" s="131"/>
      <c r="N9" s="112" t="s">
        <v>68</v>
      </c>
      <c r="O9" s="131"/>
      <c r="P9" s="112">
        <v>6</v>
      </c>
      <c r="Q9" s="131">
        <v>6</v>
      </c>
      <c r="R9" s="112" t="s">
        <v>68</v>
      </c>
      <c r="S9" s="131"/>
      <c r="T9" s="112">
        <v>3</v>
      </c>
      <c r="U9" s="132">
        <v>7</v>
      </c>
      <c r="V9" s="70"/>
    </row>
    <row r="10" spans="1:22" ht="12.75">
      <c r="A10" s="167" t="s">
        <v>8</v>
      </c>
      <c r="B10" s="64" t="s">
        <v>189</v>
      </c>
      <c r="C10" s="66" t="s">
        <v>57</v>
      </c>
      <c r="D10" s="59">
        <f>COUNTIF(F10:U10,"*)")</f>
        <v>1</v>
      </c>
      <c r="E10" s="129">
        <f>SUM(G10+I10+K10+M10+O10+Q10+S10+U10)</f>
        <v>18</v>
      </c>
      <c r="F10" s="115" t="s">
        <v>68</v>
      </c>
      <c r="G10" s="101"/>
      <c r="H10" s="133" t="s">
        <v>68</v>
      </c>
      <c r="I10" s="134"/>
      <c r="J10" s="117" t="s">
        <v>194</v>
      </c>
      <c r="K10" s="134"/>
      <c r="L10" s="115" t="s">
        <v>68</v>
      </c>
      <c r="M10" s="134"/>
      <c r="N10" s="115" t="s">
        <v>68</v>
      </c>
      <c r="O10" s="134"/>
      <c r="P10" s="115">
        <v>5</v>
      </c>
      <c r="Q10" s="134">
        <v>7</v>
      </c>
      <c r="R10" s="115" t="s">
        <v>68</v>
      </c>
      <c r="S10" s="134"/>
      <c r="T10" s="115">
        <v>1</v>
      </c>
      <c r="U10" s="116">
        <v>11</v>
      </c>
      <c r="V10" s="69"/>
    </row>
    <row r="11" spans="1:22" ht="12.75">
      <c r="A11" s="167" t="s">
        <v>9</v>
      </c>
      <c r="B11" s="139" t="s">
        <v>193</v>
      </c>
      <c r="C11" s="64" t="s">
        <v>16</v>
      </c>
      <c r="D11" s="59">
        <f>COUNTIF(F11:U11,"*)")</f>
        <v>1</v>
      </c>
      <c r="E11" s="129">
        <f>SUM(G11+I11+K11+M11+O11+Q11+S11+U11)</f>
        <v>9</v>
      </c>
      <c r="F11" s="115" t="s">
        <v>68</v>
      </c>
      <c r="G11" s="101"/>
      <c r="H11" s="115" t="s">
        <v>68</v>
      </c>
      <c r="I11" s="134"/>
      <c r="J11" s="117" t="s">
        <v>194</v>
      </c>
      <c r="K11" s="134"/>
      <c r="L11" s="115" t="s">
        <v>68</v>
      </c>
      <c r="M11" s="134"/>
      <c r="N11" s="115" t="s">
        <v>68</v>
      </c>
      <c r="O11" s="134"/>
      <c r="P11" s="115" t="s">
        <v>68</v>
      </c>
      <c r="Q11" s="134"/>
      <c r="R11" s="115" t="s">
        <v>68</v>
      </c>
      <c r="S11" s="134"/>
      <c r="T11" s="115">
        <v>2</v>
      </c>
      <c r="U11" s="116">
        <v>9</v>
      </c>
      <c r="V11" s="69"/>
    </row>
    <row r="12" spans="1:22" ht="12.75">
      <c r="A12" s="167"/>
      <c r="B12" s="64"/>
      <c r="C12" s="140"/>
      <c r="D12" s="59">
        <f>COUNTIF(F12:U12,"*)")</f>
        <v>0</v>
      </c>
      <c r="E12" s="129">
        <f>SUM(G12+I12+K12+M12+O12+Q12+S12+U12)</f>
        <v>0</v>
      </c>
      <c r="F12" s="115"/>
      <c r="G12" s="101"/>
      <c r="H12" s="115"/>
      <c r="I12" s="134"/>
      <c r="J12" s="115"/>
      <c r="K12" s="134"/>
      <c r="L12" s="115"/>
      <c r="M12" s="134"/>
      <c r="N12" s="115"/>
      <c r="O12" s="134"/>
      <c r="P12" s="115"/>
      <c r="Q12" s="134"/>
      <c r="R12" s="115"/>
      <c r="S12" s="134"/>
      <c r="T12" s="115"/>
      <c r="U12" s="116"/>
      <c r="V12" s="69"/>
    </row>
    <row r="13" spans="1:22" ht="12.75">
      <c r="A13" s="175"/>
      <c r="B13" s="66" t="s">
        <v>51</v>
      </c>
      <c r="C13" s="140"/>
      <c r="D13" s="61"/>
      <c r="E13" s="135"/>
      <c r="F13" s="119"/>
      <c r="G13" s="136"/>
      <c r="H13" s="119"/>
      <c r="I13" s="137"/>
      <c r="J13" s="119"/>
      <c r="K13" s="137"/>
      <c r="L13" s="119"/>
      <c r="M13" s="137"/>
      <c r="N13" s="119"/>
      <c r="O13" s="137"/>
      <c r="P13" s="119"/>
      <c r="Q13" s="137"/>
      <c r="R13" s="119"/>
      <c r="S13" s="137"/>
      <c r="T13" s="119"/>
      <c r="U13" s="138"/>
      <c r="V13" s="71"/>
    </row>
    <row r="14" spans="1:22" ht="36.75" customHeight="1">
      <c r="A14" s="199"/>
      <c r="B14" s="87" t="s">
        <v>123</v>
      </c>
      <c r="C14" s="86" t="s">
        <v>206</v>
      </c>
      <c r="D14" s="39">
        <f aca="true" t="shared" si="0" ref="D14:D23">COUNTIF(F14:U14,"*)")</f>
        <v>0</v>
      </c>
      <c r="E14" s="27"/>
      <c r="F14" s="55" t="s">
        <v>5</v>
      </c>
      <c r="G14" s="57" t="s">
        <v>6</v>
      </c>
      <c r="H14" s="55" t="s">
        <v>5</v>
      </c>
      <c r="I14" s="57" t="s">
        <v>6</v>
      </c>
      <c r="J14" s="55" t="s">
        <v>5</v>
      </c>
      <c r="K14" s="57" t="s">
        <v>6</v>
      </c>
      <c r="L14" s="55" t="s">
        <v>5</v>
      </c>
      <c r="M14" s="57" t="s">
        <v>6</v>
      </c>
      <c r="N14" s="55" t="s">
        <v>5</v>
      </c>
      <c r="O14" s="57" t="s">
        <v>6</v>
      </c>
      <c r="P14" s="55" t="s">
        <v>5</v>
      </c>
      <c r="Q14" s="57" t="s">
        <v>6</v>
      </c>
      <c r="R14" s="55" t="s">
        <v>5</v>
      </c>
      <c r="S14" s="57" t="s">
        <v>6</v>
      </c>
      <c r="T14" s="55" t="s">
        <v>5</v>
      </c>
      <c r="U14" s="58" t="s">
        <v>6</v>
      </c>
      <c r="V14" s="47"/>
    </row>
    <row r="15" spans="1:22" ht="12.75">
      <c r="A15" s="108" t="s">
        <v>7</v>
      </c>
      <c r="B15" s="65" t="s">
        <v>98</v>
      </c>
      <c r="C15" s="65" t="s">
        <v>129</v>
      </c>
      <c r="D15" s="59">
        <f t="shared" si="0"/>
        <v>1</v>
      </c>
      <c r="E15" s="111">
        <f>SUM(G15+I15+K15+M15+O15+Q15+S15+U15)</f>
        <v>25</v>
      </c>
      <c r="F15" s="112" t="s">
        <v>68</v>
      </c>
      <c r="G15" s="113"/>
      <c r="H15" s="112">
        <v>6</v>
      </c>
      <c r="I15" s="113">
        <v>13</v>
      </c>
      <c r="J15" s="112">
        <v>1</v>
      </c>
      <c r="K15" s="113">
        <v>12</v>
      </c>
      <c r="L15" s="114" t="s">
        <v>194</v>
      </c>
      <c r="M15" s="113"/>
      <c r="N15" s="112" t="s">
        <v>68</v>
      </c>
      <c r="O15" s="113"/>
      <c r="P15" s="112" t="s">
        <v>68</v>
      </c>
      <c r="Q15" s="113"/>
      <c r="R15" s="112" t="s">
        <v>68</v>
      </c>
      <c r="S15" s="113"/>
      <c r="T15" s="112" t="s">
        <v>68</v>
      </c>
      <c r="U15" s="113"/>
      <c r="V15" s="68"/>
    </row>
    <row r="16" spans="1:22" ht="12.75">
      <c r="A16" s="167" t="s">
        <v>8</v>
      </c>
      <c r="B16" s="67" t="s">
        <v>164</v>
      </c>
      <c r="C16" s="64" t="s">
        <v>129</v>
      </c>
      <c r="D16" s="59">
        <f t="shared" si="0"/>
        <v>1</v>
      </c>
      <c r="E16" s="111">
        <f aca="true" t="shared" si="1" ref="E16:E22">SUM(G16+I16+K16+M16+O16+Q16+S16+U16)</f>
        <v>16</v>
      </c>
      <c r="F16" s="115" t="s">
        <v>68</v>
      </c>
      <c r="G16" s="116"/>
      <c r="H16" s="115">
        <v>3</v>
      </c>
      <c r="I16" s="116">
        <v>16</v>
      </c>
      <c r="J16" s="115" t="s">
        <v>68</v>
      </c>
      <c r="K16" s="116"/>
      <c r="L16" s="117" t="s">
        <v>194</v>
      </c>
      <c r="M16" s="116"/>
      <c r="N16" s="115" t="s">
        <v>68</v>
      </c>
      <c r="O16" s="116"/>
      <c r="P16" s="115" t="s">
        <v>68</v>
      </c>
      <c r="Q16" s="116"/>
      <c r="R16" s="115" t="s">
        <v>68</v>
      </c>
      <c r="S16" s="116"/>
      <c r="T16" s="115" t="s">
        <v>68</v>
      </c>
      <c r="U16" s="116"/>
      <c r="V16" s="69"/>
    </row>
    <row r="17" spans="1:22" ht="12.75">
      <c r="A17" s="167" t="s">
        <v>9</v>
      </c>
      <c r="B17" s="64" t="s">
        <v>84</v>
      </c>
      <c r="C17" s="66" t="s">
        <v>129</v>
      </c>
      <c r="D17" s="59">
        <f t="shared" si="0"/>
        <v>1</v>
      </c>
      <c r="E17" s="111">
        <f t="shared" si="1"/>
        <v>15</v>
      </c>
      <c r="F17" s="115" t="s">
        <v>68</v>
      </c>
      <c r="G17" s="116"/>
      <c r="H17" s="115">
        <v>4</v>
      </c>
      <c r="I17" s="116">
        <v>15</v>
      </c>
      <c r="J17" s="115" t="s">
        <v>68</v>
      </c>
      <c r="K17" s="116"/>
      <c r="L17" s="117" t="s">
        <v>194</v>
      </c>
      <c r="M17" s="116"/>
      <c r="N17" s="115" t="s">
        <v>68</v>
      </c>
      <c r="O17" s="116"/>
      <c r="P17" s="115" t="s">
        <v>68</v>
      </c>
      <c r="Q17" s="116"/>
      <c r="R17" s="115" t="s">
        <v>68</v>
      </c>
      <c r="S17" s="116"/>
      <c r="T17" s="115" t="s">
        <v>68</v>
      </c>
      <c r="U17" s="116"/>
      <c r="V17" s="69"/>
    </row>
    <row r="18" spans="1:22" ht="12.75">
      <c r="A18" s="167" t="s">
        <v>10</v>
      </c>
      <c r="B18" s="64" t="s">
        <v>165</v>
      </c>
      <c r="C18" s="64" t="s">
        <v>166</v>
      </c>
      <c r="D18" s="59">
        <f t="shared" si="0"/>
        <v>1</v>
      </c>
      <c r="E18" s="111">
        <f t="shared" si="1"/>
        <v>14</v>
      </c>
      <c r="F18" s="115" t="s">
        <v>68</v>
      </c>
      <c r="G18" s="116"/>
      <c r="H18" s="115">
        <v>5</v>
      </c>
      <c r="I18" s="116">
        <v>14</v>
      </c>
      <c r="J18" s="115" t="s">
        <v>68</v>
      </c>
      <c r="K18" s="116"/>
      <c r="L18" s="117" t="s">
        <v>194</v>
      </c>
      <c r="M18" s="116"/>
      <c r="N18" s="115" t="s">
        <v>68</v>
      </c>
      <c r="O18" s="116"/>
      <c r="P18" s="115" t="s">
        <v>68</v>
      </c>
      <c r="Q18" s="116"/>
      <c r="R18" s="115" t="s">
        <v>68</v>
      </c>
      <c r="S18" s="116"/>
      <c r="T18" s="115" t="s">
        <v>68</v>
      </c>
      <c r="U18" s="116"/>
      <c r="V18" s="69"/>
    </row>
    <row r="19" spans="1:22" ht="12.75">
      <c r="A19" s="167" t="s">
        <v>11</v>
      </c>
      <c r="B19" s="66" t="s">
        <v>177</v>
      </c>
      <c r="C19" s="66" t="s">
        <v>57</v>
      </c>
      <c r="D19" s="59">
        <f t="shared" si="0"/>
        <v>1</v>
      </c>
      <c r="E19" s="111">
        <f t="shared" si="1"/>
        <v>10</v>
      </c>
      <c r="F19" s="115" t="s">
        <v>68</v>
      </c>
      <c r="G19" s="116"/>
      <c r="H19" s="115" t="s">
        <v>68</v>
      </c>
      <c r="I19" s="116"/>
      <c r="J19" s="115">
        <v>2</v>
      </c>
      <c r="K19" s="116">
        <v>10</v>
      </c>
      <c r="L19" s="117" t="s">
        <v>194</v>
      </c>
      <c r="M19" s="118"/>
      <c r="N19" s="119" t="s">
        <v>68</v>
      </c>
      <c r="O19" s="118"/>
      <c r="P19" s="115" t="s">
        <v>68</v>
      </c>
      <c r="Q19" s="118"/>
      <c r="R19" s="119" t="s">
        <v>68</v>
      </c>
      <c r="S19" s="118"/>
      <c r="T19" s="119" t="s">
        <v>68</v>
      </c>
      <c r="U19" s="118"/>
      <c r="V19" s="69"/>
    </row>
    <row r="20" spans="1:22" ht="12.75">
      <c r="A20" s="167" t="s">
        <v>12</v>
      </c>
      <c r="B20" s="66" t="s">
        <v>178</v>
      </c>
      <c r="C20" s="66" t="s">
        <v>57</v>
      </c>
      <c r="D20" s="59">
        <f t="shared" si="0"/>
        <v>1</v>
      </c>
      <c r="E20" s="111">
        <f t="shared" si="1"/>
        <v>8</v>
      </c>
      <c r="F20" s="115" t="s">
        <v>68</v>
      </c>
      <c r="G20" s="116"/>
      <c r="H20" s="115" t="s">
        <v>68</v>
      </c>
      <c r="I20" s="116"/>
      <c r="J20" s="115">
        <v>3</v>
      </c>
      <c r="K20" s="116">
        <v>8</v>
      </c>
      <c r="L20" s="117" t="s">
        <v>194</v>
      </c>
      <c r="M20" s="118"/>
      <c r="N20" s="119" t="s">
        <v>68</v>
      </c>
      <c r="O20" s="118"/>
      <c r="P20" s="115" t="s">
        <v>68</v>
      </c>
      <c r="Q20" s="118"/>
      <c r="R20" s="119" t="s">
        <v>68</v>
      </c>
      <c r="S20" s="118"/>
      <c r="T20" s="119" t="s">
        <v>68</v>
      </c>
      <c r="U20" s="118"/>
      <c r="V20" s="69"/>
    </row>
    <row r="21" spans="1:22" ht="12.75">
      <c r="A21" s="167" t="s">
        <v>13</v>
      </c>
      <c r="B21" s="66" t="s">
        <v>176</v>
      </c>
      <c r="C21" s="66" t="s">
        <v>47</v>
      </c>
      <c r="D21" s="59">
        <f t="shared" si="0"/>
        <v>1</v>
      </c>
      <c r="E21" s="111">
        <f t="shared" si="1"/>
        <v>6</v>
      </c>
      <c r="F21" s="115" t="s">
        <v>68</v>
      </c>
      <c r="G21" s="116"/>
      <c r="H21" s="115" t="s">
        <v>68</v>
      </c>
      <c r="I21" s="116"/>
      <c r="J21" s="115">
        <v>4</v>
      </c>
      <c r="K21" s="116">
        <v>6</v>
      </c>
      <c r="L21" s="117" t="s">
        <v>194</v>
      </c>
      <c r="M21" s="118"/>
      <c r="N21" s="119" t="s">
        <v>68</v>
      </c>
      <c r="O21" s="118"/>
      <c r="P21" s="115" t="s">
        <v>68</v>
      </c>
      <c r="Q21" s="118"/>
      <c r="R21" s="119" t="s">
        <v>68</v>
      </c>
      <c r="S21" s="118"/>
      <c r="T21" s="119" t="s">
        <v>68</v>
      </c>
      <c r="U21" s="118"/>
      <c r="V21" s="69"/>
    </row>
    <row r="22" spans="1:22" ht="12.75">
      <c r="A22" s="167" t="s">
        <v>14</v>
      </c>
      <c r="B22" s="66" t="s">
        <v>167</v>
      </c>
      <c r="C22" s="64" t="s">
        <v>204</v>
      </c>
      <c r="D22" s="59">
        <f t="shared" si="0"/>
        <v>1</v>
      </c>
      <c r="E22" s="111">
        <f t="shared" si="1"/>
        <v>2</v>
      </c>
      <c r="F22" s="115" t="s">
        <v>68</v>
      </c>
      <c r="G22" s="118"/>
      <c r="H22" s="119">
        <v>17</v>
      </c>
      <c r="I22" s="118">
        <v>2</v>
      </c>
      <c r="J22" s="115" t="s">
        <v>68</v>
      </c>
      <c r="K22" s="118"/>
      <c r="L22" s="117" t="s">
        <v>194</v>
      </c>
      <c r="M22" s="118"/>
      <c r="N22" s="119" t="s">
        <v>68</v>
      </c>
      <c r="O22" s="118"/>
      <c r="P22" s="115" t="s">
        <v>68</v>
      </c>
      <c r="Q22" s="118"/>
      <c r="R22" s="119" t="s">
        <v>68</v>
      </c>
      <c r="S22" s="118"/>
      <c r="T22" s="119" t="s">
        <v>68</v>
      </c>
      <c r="U22" s="118"/>
      <c r="V22" s="69"/>
    </row>
    <row r="23" spans="1:22" ht="12.75">
      <c r="A23" s="95"/>
      <c r="B23" s="64"/>
      <c r="C23" s="120"/>
      <c r="D23" s="59">
        <f t="shared" si="0"/>
        <v>0</v>
      </c>
      <c r="E23" s="121"/>
      <c r="F23" s="115"/>
      <c r="G23" s="122"/>
      <c r="H23" s="115"/>
      <c r="I23" s="122"/>
      <c r="J23" s="115"/>
      <c r="K23" s="122"/>
      <c r="L23" s="115"/>
      <c r="M23" s="122"/>
      <c r="N23" s="115"/>
      <c r="O23" s="122"/>
      <c r="P23" s="115"/>
      <c r="Q23" s="122"/>
      <c r="R23" s="115"/>
      <c r="S23" s="122"/>
      <c r="T23" s="115"/>
      <c r="U23" s="122"/>
      <c r="V23" s="69"/>
    </row>
    <row r="24" spans="1:22" ht="12.75">
      <c r="A24" s="103"/>
      <c r="B24" s="102" t="s">
        <v>51</v>
      </c>
      <c r="C24" s="123"/>
      <c r="D24" s="88"/>
      <c r="E24" s="124"/>
      <c r="F24" s="125"/>
      <c r="G24" s="126"/>
      <c r="H24" s="125"/>
      <c r="I24" s="126"/>
      <c r="J24" s="125"/>
      <c r="K24" s="126"/>
      <c r="L24" s="125"/>
      <c r="M24" s="126"/>
      <c r="N24" s="125"/>
      <c r="O24" s="126"/>
      <c r="P24" s="125"/>
      <c r="Q24" s="126"/>
      <c r="R24" s="125"/>
      <c r="S24" s="126"/>
      <c r="T24" s="125"/>
      <c r="U24" s="126"/>
      <c r="V24" s="76"/>
    </row>
  </sheetData>
  <sheetProtection/>
  <mergeCells count="55">
    <mergeCell ref="D1:D7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  <rowBreaks count="1" manualBreakCount="1">
    <brk id="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X165"/>
  <sheetViews>
    <sheetView showZeros="0" zoomScalePageLayoutView="0" workbookViewId="0" topLeftCell="A1">
      <pane ySplit="8" topLeftCell="A133" activePane="bottomLeft" state="frozen"/>
      <selection pane="topLeft" activeCell="X1" sqref="X1"/>
      <selection pane="bottomLeft" activeCell="X144" sqref="X144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 hidden="1">
      <c r="A8" s="201"/>
      <c r="B8" s="90" t="s">
        <v>112</v>
      </c>
      <c r="C8" s="91" t="s">
        <v>206</v>
      </c>
      <c r="D8" s="234"/>
      <c r="E8" s="52"/>
      <c r="F8" s="53" t="s">
        <v>5</v>
      </c>
      <c r="G8" s="54" t="s">
        <v>6</v>
      </c>
      <c r="H8" s="53" t="s">
        <v>5</v>
      </c>
      <c r="I8" s="54" t="s">
        <v>6</v>
      </c>
      <c r="J8" s="53" t="s">
        <v>5</v>
      </c>
      <c r="K8" s="54" t="s">
        <v>6</v>
      </c>
      <c r="L8" s="53" t="s">
        <v>5</v>
      </c>
      <c r="M8" s="54" t="s">
        <v>6</v>
      </c>
      <c r="N8" s="53" t="s">
        <v>5</v>
      </c>
      <c r="O8" s="54" t="s">
        <v>6</v>
      </c>
      <c r="P8" s="53" t="s">
        <v>5</v>
      </c>
      <c r="Q8" s="54" t="s">
        <v>6</v>
      </c>
      <c r="R8" s="53" t="s">
        <v>5</v>
      </c>
      <c r="S8" s="54" t="s">
        <v>6</v>
      </c>
      <c r="T8" s="55" t="s">
        <v>5</v>
      </c>
      <c r="U8" s="56" t="s">
        <v>6</v>
      </c>
      <c r="V8" s="229"/>
    </row>
    <row r="9" spans="1:24" s="168" customFormat="1" ht="12" customHeight="1" hidden="1">
      <c r="A9" s="167" t="s">
        <v>7</v>
      </c>
      <c r="B9" s="66" t="s">
        <v>130</v>
      </c>
      <c r="C9" s="65" t="s">
        <v>57</v>
      </c>
      <c r="D9" s="59">
        <f aca="true" t="shared" si="0" ref="D9:D15">COUNTIF(F9:U9,"*)")</f>
        <v>1</v>
      </c>
      <c r="E9" s="100">
        <f>SUM(G9+I9+K9+M9+O9+Q9+S9+U9)</f>
        <v>81</v>
      </c>
      <c r="F9" s="151">
        <v>1</v>
      </c>
      <c r="G9" s="131">
        <v>12</v>
      </c>
      <c r="H9" s="112">
        <v>2</v>
      </c>
      <c r="I9" s="132">
        <v>14</v>
      </c>
      <c r="J9" s="151">
        <v>1</v>
      </c>
      <c r="K9" s="132">
        <v>12</v>
      </c>
      <c r="L9" s="151">
        <v>1</v>
      </c>
      <c r="M9" s="131">
        <v>13</v>
      </c>
      <c r="N9" s="112">
        <v>1</v>
      </c>
      <c r="O9" s="131">
        <v>12</v>
      </c>
      <c r="P9" s="112" t="s">
        <v>194</v>
      </c>
      <c r="Q9" s="131"/>
      <c r="R9" s="112" t="s">
        <v>68</v>
      </c>
      <c r="S9" s="131"/>
      <c r="T9" s="112">
        <v>1</v>
      </c>
      <c r="U9" s="132">
        <v>18</v>
      </c>
      <c r="V9" s="70"/>
      <c r="X9" s="169"/>
    </row>
    <row r="10" spans="1:24" s="168" customFormat="1" ht="12" customHeight="1" hidden="1">
      <c r="A10" s="167" t="s">
        <v>8</v>
      </c>
      <c r="B10" s="66" t="s">
        <v>71</v>
      </c>
      <c r="C10" s="65" t="s">
        <v>72</v>
      </c>
      <c r="D10" s="59">
        <f t="shared" si="0"/>
        <v>1</v>
      </c>
      <c r="E10" s="100">
        <f aca="true" t="shared" si="1" ref="E10:E15">SUM(G10+I10+K10+M10+O10+Q10+S10+U10)</f>
        <v>61</v>
      </c>
      <c r="F10" s="195">
        <v>3</v>
      </c>
      <c r="G10" s="134">
        <v>8</v>
      </c>
      <c r="H10" s="115">
        <v>7</v>
      </c>
      <c r="I10" s="116">
        <v>8</v>
      </c>
      <c r="J10" s="195" t="s">
        <v>195</v>
      </c>
      <c r="K10" s="116"/>
      <c r="L10" s="115">
        <v>4</v>
      </c>
      <c r="M10" s="134">
        <v>7</v>
      </c>
      <c r="N10" s="115">
        <v>3</v>
      </c>
      <c r="O10" s="134">
        <v>8</v>
      </c>
      <c r="P10" s="115">
        <v>2</v>
      </c>
      <c r="Q10" s="134">
        <v>9</v>
      </c>
      <c r="R10" s="115">
        <v>3</v>
      </c>
      <c r="S10" s="134">
        <v>8</v>
      </c>
      <c r="T10" s="115">
        <v>4</v>
      </c>
      <c r="U10" s="116">
        <v>13</v>
      </c>
      <c r="V10" s="69">
        <v>8</v>
      </c>
      <c r="X10" s="169"/>
    </row>
    <row r="11" spans="1:24" s="168" customFormat="1" ht="12" customHeight="1" hidden="1">
      <c r="A11" s="167" t="s">
        <v>10</v>
      </c>
      <c r="B11" s="66" t="s">
        <v>142</v>
      </c>
      <c r="C11" s="64" t="s">
        <v>57</v>
      </c>
      <c r="D11" s="59">
        <f t="shared" si="0"/>
        <v>1</v>
      </c>
      <c r="E11" s="100">
        <f t="shared" si="1"/>
        <v>55</v>
      </c>
      <c r="F11" s="171">
        <v>4</v>
      </c>
      <c r="G11" s="134">
        <v>6</v>
      </c>
      <c r="H11" s="115" t="s">
        <v>194</v>
      </c>
      <c r="I11" s="116"/>
      <c r="J11" s="171">
        <v>2</v>
      </c>
      <c r="K11" s="116">
        <v>10</v>
      </c>
      <c r="L11" s="171" t="s">
        <v>68</v>
      </c>
      <c r="M11" s="134"/>
      <c r="N11" s="115">
        <v>2</v>
      </c>
      <c r="O11" s="134">
        <v>10</v>
      </c>
      <c r="P11" s="115">
        <v>3</v>
      </c>
      <c r="Q11" s="134">
        <v>7</v>
      </c>
      <c r="R11" s="115">
        <v>4</v>
      </c>
      <c r="S11" s="134">
        <v>6</v>
      </c>
      <c r="T11" s="115">
        <v>2</v>
      </c>
      <c r="U11" s="116">
        <v>16</v>
      </c>
      <c r="V11" s="69">
        <f>Clubwertung!V11</f>
        <v>0</v>
      </c>
      <c r="X11" s="169"/>
    </row>
    <row r="12" spans="1:24" s="168" customFormat="1" ht="12" customHeight="1" hidden="1">
      <c r="A12" s="167" t="s">
        <v>9</v>
      </c>
      <c r="B12" s="66" t="s">
        <v>70</v>
      </c>
      <c r="C12" s="64" t="s">
        <v>129</v>
      </c>
      <c r="D12" s="59">
        <f t="shared" si="0"/>
        <v>1</v>
      </c>
      <c r="E12" s="100">
        <f t="shared" si="1"/>
        <v>52</v>
      </c>
      <c r="F12" s="195">
        <v>2</v>
      </c>
      <c r="G12" s="134">
        <v>10</v>
      </c>
      <c r="H12" s="115">
        <v>5</v>
      </c>
      <c r="I12" s="116">
        <v>10</v>
      </c>
      <c r="J12" s="195">
        <v>4</v>
      </c>
      <c r="K12" s="116">
        <v>6</v>
      </c>
      <c r="L12" s="195" t="s">
        <v>194</v>
      </c>
      <c r="M12" s="134"/>
      <c r="N12" s="115">
        <v>4</v>
      </c>
      <c r="O12" s="134">
        <v>6</v>
      </c>
      <c r="P12" s="115" t="s">
        <v>68</v>
      </c>
      <c r="Q12" s="134"/>
      <c r="R12" s="115">
        <v>2</v>
      </c>
      <c r="S12" s="134">
        <v>10</v>
      </c>
      <c r="T12" s="115">
        <v>7</v>
      </c>
      <c r="U12" s="116">
        <v>10</v>
      </c>
      <c r="V12" s="69">
        <f>Clubwertung!V12</f>
        <v>0</v>
      </c>
      <c r="X12" s="169"/>
    </row>
    <row r="13" spans="1:24" s="168" customFormat="1" ht="12" customHeight="1" hidden="1">
      <c r="A13" s="167" t="s">
        <v>11</v>
      </c>
      <c r="B13" s="66" t="s">
        <v>182</v>
      </c>
      <c r="C13" s="65" t="s">
        <v>57</v>
      </c>
      <c r="D13" s="59">
        <f t="shared" si="0"/>
        <v>1</v>
      </c>
      <c r="E13" s="100">
        <f t="shared" si="1"/>
        <v>25</v>
      </c>
      <c r="F13" s="133" t="s">
        <v>68</v>
      </c>
      <c r="G13" s="134"/>
      <c r="H13" s="115" t="s">
        <v>194</v>
      </c>
      <c r="I13" s="116"/>
      <c r="J13" s="133" t="s">
        <v>68</v>
      </c>
      <c r="K13" s="116"/>
      <c r="L13" s="133" t="s">
        <v>68</v>
      </c>
      <c r="M13" s="134"/>
      <c r="N13" s="115" t="s">
        <v>68</v>
      </c>
      <c r="O13" s="134"/>
      <c r="P13" s="115">
        <v>1</v>
      </c>
      <c r="Q13" s="134">
        <v>11</v>
      </c>
      <c r="R13" s="115" t="s">
        <v>68</v>
      </c>
      <c r="S13" s="134"/>
      <c r="T13" s="115">
        <v>3</v>
      </c>
      <c r="U13" s="116">
        <v>14</v>
      </c>
      <c r="V13" s="69">
        <f>Clubwertung!V13</f>
        <v>0</v>
      </c>
      <c r="X13" s="169"/>
    </row>
    <row r="14" spans="1:24" s="168" customFormat="1" ht="10.5" hidden="1">
      <c r="A14" s="167" t="s">
        <v>12</v>
      </c>
      <c r="B14" s="64" t="s">
        <v>179</v>
      </c>
      <c r="C14" s="66" t="s">
        <v>55</v>
      </c>
      <c r="D14" s="59">
        <f t="shared" si="0"/>
        <v>1</v>
      </c>
      <c r="E14" s="100">
        <f t="shared" si="1"/>
        <v>9</v>
      </c>
      <c r="F14" s="115" t="s">
        <v>68</v>
      </c>
      <c r="G14" s="134"/>
      <c r="H14" s="115" t="s">
        <v>194</v>
      </c>
      <c r="I14" s="116"/>
      <c r="J14" s="133" t="s">
        <v>68</v>
      </c>
      <c r="K14" s="116"/>
      <c r="L14" s="133">
        <v>3</v>
      </c>
      <c r="M14" s="134">
        <v>9</v>
      </c>
      <c r="N14" s="115" t="s">
        <v>68</v>
      </c>
      <c r="O14" s="134"/>
      <c r="P14" s="115" t="s">
        <v>68</v>
      </c>
      <c r="Q14" s="134"/>
      <c r="R14" s="115" t="s">
        <v>68</v>
      </c>
      <c r="S14" s="134"/>
      <c r="T14" s="115" t="s">
        <v>68</v>
      </c>
      <c r="U14" s="116"/>
      <c r="V14" s="69">
        <f>Clubwertung!V14</f>
        <v>0</v>
      </c>
      <c r="X14" s="169"/>
    </row>
    <row r="15" spans="1:24" s="168" customFormat="1" ht="10.5" hidden="1">
      <c r="A15" s="167" t="s">
        <v>13</v>
      </c>
      <c r="B15" s="64" t="s">
        <v>153</v>
      </c>
      <c r="C15" s="64" t="s">
        <v>1</v>
      </c>
      <c r="D15" s="60">
        <f t="shared" si="0"/>
        <v>1</v>
      </c>
      <c r="E15" s="100">
        <f t="shared" si="1"/>
        <v>7</v>
      </c>
      <c r="F15" s="115" t="s">
        <v>68</v>
      </c>
      <c r="G15" s="134"/>
      <c r="H15" s="115">
        <v>8</v>
      </c>
      <c r="I15" s="116">
        <v>7</v>
      </c>
      <c r="J15" s="115" t="s">
        <v>194</v>
      </c>
      <c r="K15" s="116"/>
      <c r="L15" s="115" t="s">
        <v>68</v>
      </c>
      <c r="M15" s="134"/>
      <c r="N15" s="115" t="s">
        <v>68</v>
      </c>
      <c r="O15" s="134"/>
      <c r="P15" s="115" t="s">
        <v>68</v>
      </c>
      <c r="Q15" s="134"/>
      <c r="R15" s="115" t="s">
        <v>68</v>
      </c>
      <c r="S15" s="134"/>
      <c r="T15" s="115" t="s">
        <v>68</v>
      </c>
      <c r="U15" s="116"/>
      <c r="V15" s="69">
        <f>Clubwertung!V15</f>
        <v>0</v>
      </c>
      <c r="X15" s="169"/>
    </row>
    <row r="16" spans="1:24" s="168" customFormat="1" ht="10.5" hidden="1">
      <c r="A16" s="167"/>
      <c r="B16" s="196"/>
      <c r="C16" s="197"/>
      <c r="D16" s="61"/>
      <c r="E16" s="198"/>
      <c r="F16" s="165"/>
      <c r="G16" s="180"/>
      <c r="H16" s="165"/>
      <c r="I16" s="190"/>
      <c r="J16" s="165"/>
      <c r="K16" s="190"/>
      <c r="L16" s="165"/>
      <c r="M16" s="180"/>
      <c r="N16" s="165"/>
      <c r="O16" s="180"/>
      <c r="P16" s="165"/>
      <c r="Q16" s="180"/>
      <c r="R16" s="165"/>
      <c r="S16" s="180"/>
      <c r="T16" s="165"/>
      <c r="U16" s="190"/>
      <c r="V16" s="79"/>
      <c r="X16" s="169"/>
    </row>
    <row r="17" spans="1:22" ht="36.75" customHeight="1" hidden="1">
      <c r="A17" s="199"/>
      <c r="B17" s="85" t="s">
        <v>113</v>
      </c>
      <c r="C17" s="86" t="s">
        <v>206</v>
      </c>
      <c r="D17" s="39">
        <f aca="true" t="shared" si="2" ref="D17:D48">COUNTIF(F17:U17,"*)")</f>
        <v>0</v>
      </c>
      <c r="E17" s="27"/>
      <c r="F17" s="55" t="s">
        <v>5</v>
      </c>
      <c r="G17" s="57" t="s">
        <v>6</v>
      </c>
      <c r="H17" s="55" t="s">
        <v>5</v>
      </c>
      <c r="I17" s="57" t="s">
        <v>6</v>
      </c>
      <c r="J17" s="55" t="s">
        <v>5</v>
      </c>
      <c r="K17" s="57" t="s">
        <v>6</v>
      </c>
      <c r="L17" s="55" t="s">
        <v>5</v>
      </c>
      <c r="M17" s="57" t="s">
        <v>6</v>
      </c>
      <c r="N17" s="55" t="s">
        <v>5</v>
      </c>
      <c r="O17" s="57" t="s">
        <v>6</v>
      </c>
      <c r="P17" s="55" t="s">
        <v>5</v>
      </c>
      <c r="Q17" s="57" t="s">
        <v>6</v>
      </c>
      <c r="R17" s="55" t="s">
        <v>5</v>
      </c>
      <c r="S17" s="57" t="s">
        <v>6</v>
      </c>
      <c r="T17" s="55" t="s">
        <v>5</v>
      </c>
      <c r="U17" s="58" t="s">
        <v>6</v>
      </c>
      <c r="V17" s="47">
        <f>Clubwertung!V17</f>
        <v>0</v>
      </c>
    </row>
    <row r="18" spans="1:24" s="168" customFormat="1" ht="10.5" hidden="1">
      <c r="A18" s="167" t="s">
        <v>7</v>
      </c>
      <c r="B18" s="188" t="s">
        <v>144</v>
      </c>
      <c r="C18" s="150" t="s">
        <v>47</v>
      </c>
      <c r="D18" s="59">
        <f t="shared" si="2"/>
        <v>1</v>
      </c>
      <c r="E18" s="111">
        <f>SUM(G18+I18+K18+M18+O18+Q18+S18+U18)</f>
        <v>73</v>
      </c>
      <c r="F18" s="171">
        <v>3</v>
      </c>
      <c r="G18" s="189">
        <v>8</v>
      </c>
      <c r="H18" s="171">
        <v>12</v>
      </c>
      <c r="I18" s="189">
        <v>7</v>
      </c>
      <c r="J18" s="133">
        <v>1</v>
      </c>
      <c r="K18" s="189">
        <v>10</v>
      </c>
      <c r="L18" s="133">
        <v>9</v>
      </c>
      <c r="M18" s="189">
        <v>10</v>
      </c>
      <c r="N18" s="171">
        <v>2</v>
      </c>
      <c r="O18" s="189">
        <v>18</v>
      </c>
      <c r="P18" s="171" t="s">
        <v>194</v>
      </c>
      <c r="Q18" s="189"/>
      <c r="R18" s="171">
        <v>8</v>
      </c>
      <c r="S18" s="189">
        <v>7</v>
      </c>
      <c r="T18" s="171">
        <v>6</v>
      </c>
      <c r="U18" s="190">
        <v>13</v>
      </c>
      <c r="V18" s="68">
        <f>Clubwertung!V18</f>
        <v>0</v>
      </c>
      <c r="X18" s="169"/>
    </row>
    <row r="19" spans="1:24" s="168" customFormat="1" ht="10.5" hidden="1">
      <c r="A19" s="167" t="s">
        <v>8</v>
      </c>
      <c r="B19" s="191" t="s">
        <v>143</v>
      </c>
      <c r="C19" s="153" t="s">
        <v>47</v>
      </c>
      <c r="D19" s="59">
        <f t="shared" si="2"/>
        <v>1</v>
      </c>
      <c r="E19" s="100">
        <f aca="true" t="shared" si="3" ref="E19:E33">SUM(G19+I19+K19+M19+O19+Q19+S19+U19)</f>
        <v>65</v>
      </c>
      <c r="F19" s="119">
        <v>2</v>
      </c>
      <c r="G19" s="99">
        <v>10</v>
      </c>
      <c r="H19" s="119" t="s">
        <v>194</v>
      </c>
      <c r="I19" s="99"/>
      <c r="J19" s="133">
        <v>2</v>
      </c>
      <c r="K19" s="99">
        <v>8</v>
      </c>
      <c r="L19" s="133">
        <v>12</v>
      </c>
      <c r="M19" s="99">
        <v>7</v>
      </c>
      <c r="N19" s="119">
        <v>5</v>
      </c>
      <c r="O19" s="99">
        <v>14</v>
      </c>
      <c r="P19" s="119">
        <v>5</v>
      </c>
      <c r="Q19" s="99">
        <v>8</v>
      </c>
      <c r="R19" s="119">
        <v>5</v>
      </c>
      <c r="S19" s="99">
        <v>10</v>
      </c>
      <c r="T19" s="119">
        <v>11</v>
      </c>
      <c r="U19" s="118">
        <v>8</v>
      </c>
      <c r="V19" s="69">
        <f>Clubwertung!V19</f>
        <v>0</v>
      </c>
      <c r="X19" s="169"/>
    </row>
    <row r="20" spans="1:24" s="168" customFormat="1" ht="10.5" hidden="1">
      <c r="A20" s="167" t="s">
        <v>9</v>
      </c>
      <c r="B20" s="191" t="s">
        <v>145</v>
      </c>
      <c r="C20" s="153" t="s">
        <v>129</v>
      </c>
      <c r="D20" s="59">
        <f t="shared" si="2"/>
        <v>1</v>
      </c>
      <c r="E20" s="100">
        <f t="shared" si="3"/>
        <v>53</v>
      </c>
      <c r="F20" s="119">
        <v>4</v>
      </c>
      <c r="G20" s="99">
        <v>6</v>
      </c>
      <c r="H20" s="119" t="s">
        <v>194</v>
      </c>
      <c r="I20" s="99"/>
      <c r="J20" s="133" t="s">
        <v>68</v>
      </c>
      <c r="K20" s="99"/>
      <c r="L20" s="133"/>
      <c r="M20" s="99"/>
      <c r="N20" s="119">
        <v>1</v>
      </c>
      <c r="O20" s="99">
        <v>20</v>
      </c>
      <c r="P20" s="119">
        <v>1</v>
      </c>
      <c r="Q20" s="99">
        <v>15</v>
      </c>
      <c r="R20" s="119" t="s">
        <v>68</v>
      </c>
      <c r="S20" s="99"/>
      <c r="T20" s="119">
        <v>7</v>
      </c>
      <c r="U20" s="118">
        <v>12</v>
      </c>
      <c r="V20" s="69"/>
      <c r="X20" s="169"/>
    </row>
    <row r="21" spans="1:24" s="168" customFormat="1" ht="10.5" hidden="1">
      <c r="A21" s="167" t="s">
        <v>10</v>
      </c>
      <c r="B21" s="66" t="s">
        <v>158</v>
      </c>
      <c r="C21" s="153" t="s">
        <v>47</v>
      </c>
      <c r="D21" s="59">
        <f t="shared" si="2"/>
        <v>1</v>
      </c>
      <c r="E21" s="100">
        <f t="shared" si="3"/>
        <v>47</v>
      </c>
      <c r="F21" s="119" t="s">
        <v>68</v>
      </c>
      <c r="G21" s="99"/>
      <c r="H21" s="119">
        <v>20</v>
      </c>
      <c r="I21" s="99">
        <v>1</v>
      </c>
      <c r="J21" s="133" t="s">
        <v>194</v>
      </c>
      <c r="K21" s="99"/>
      <c r="L21" s="133">
        <v>11</v>
      </c>
      <c r="M21" s="99">
        <v>8</v>
      </c>
      <c r="N21" s="119">
        <v>10</v>
      </c>
      <c r="O21" s="99">
        <v>9</v>
      </c>
      <c r="P21" s="119">
        <v>3</v>
      </c>
      <c r="Q21" s="99">
        <v>11</v>
      </c>
      <c r="R21" s="119">
        <v>6</v>
      </c>
      <c r="S21" s="99">
        <v>9</v>
      </c>
      <c r="T21" s="119">
        <v>10</v>
      </c>
      <c r="U21" s="118">
        <v>9</v>
      </c>
      <c r="V21" s="69">
        <f>Clubwertung!V21</f>
        <v>0</v>
      </c>
      <c r="X21" s="169"/>
    </row>
    <row r="22" spans="1:24" s="168" customFormat="1" ht="10.5" hidden="1">
      <c r="A22" s="167" t="s">
        <v>11</v>
      </c>
      <c r="B22" s="66" t="s">
        <v>180</v>
      </c>
      <c r="C22" s="153" t="s">
        <v>57</v>
      </c>
      <c r="D22" s="59">
        <f t="shared" si="2"/>
        <v>1</v>
      </c>
      <c r="E22" s="100">
        <f t="shared" si="3"/>
        <v>41</v>
      </c>
      <c r="F22" s="119" t="s">
        <v>68</v>
      </c>
      <c r="G22" s="99"/>
      <c r="H22" s="119" t="s">
        <v>194</v>
      </c>
      <c r="I22" s="99"/>
      <c r="J22" s="133" t="s">
        <v>68</v>
      </c>
      <c r="K22" s="99"/>
      <c r="L22" s="133">
        <v>8</v>
      </c>
      <c r="M22" s="99">
        <v>11</v>
      </c>
      <c r="N22" s="119" t="s">
        <v>68</v>
      </c>
      <c r="O22" s="99"/>
      <c r="P22" s="119" t="s">
        <v>68</v>
      </c>
      <c r="Q22" s="99"/>
      <c r="R22" s="119">
        <v>3</v>
      </c>
      <c r="S22" s="99">
        <v>12</v>
      </c>
      <c r="T22" s="119">
        <v>2</v>
      </c>
      <c r="U22" s="118">
        <v>18</v>
      </c>
      <c r="V22" s="69">
        <f>Clubwertung!V22</f>
        <v>0</v>
      </c>
      <c r="X22" s="169"/>
    </row>
    <row r="23" spans="1:24" s="168" customFormat="1" ht="10.5" hidden="1">
      <c r="A23" s="167" t="s">
        <v>12</v>
      </c>
      <c r="B23" s="191" t="s">
        <v>183</v>
      </c>
      <c r="C23" s="153" t="s">
        <v>47</v>
      </c>
      <c r="D23" s="59">
        <f t="shared" si="2"/>
        <v>1</v>
      </c>
      <c r="E23" s="100">
        <f t="shared" si="3"/>
        <v>23</v>
      </c>
      <c r="F23" s="119" t="s">
        <v>68</v>
      </c>
      <c r="G23" s="99"/>
      <c r="H23" s="119" t="s">
        <v>194</v>
      </c>
      <c r="I23" s="99"/>
      <c r="J23" s="133" t="s">
        <v>68</v>
      </c>
      <c r="K23" s="99"/>
      <c r="L23" s="133" t="s">
        <v>68</v>
      </c>
      <c r="M23" s="99"/>
      <c r="N23" s="119" t="s">
        <v>68</v>
      </c>
      <c r="O23" s="99"/>
      <c r="P23" s="119">
        <v>2</v>
      </c>
      <c r="Q23" s="99">
        <v>13</v>
      </c>
      <c r="R23" s="119" t="s">
        <v>68</v>
      </c>
      <c r="S23" s="99"/>
      <c r="T23" s="119">
        <v>9</v>
      </c>
      <c r="U23" s="118">
        <v>10</v>
      </c>
      <c r="V23" s="69">
        <f>Clubwertung!V23</f>
        <v>0</v>
      </c>
      <c r="X23" s="169"/>
    </row>
    <row r="24" spans="1:24" s="168" customFormat="1" ht="10.5" hidden="1">
      <c r="A24" s="167" t="s">
        <v>13</v>
      </c>
      <c r="B24" s="66" t="s">
        <v>185</v>
      </c>
      <c r="C24" s="153" t="s">
        <v>72</v>
      </c>
      <c r="D24" s="59">
        <f t="shared" si="2"/>
        <v>1</v>
      </c>
      <c r="E24" s="100">
        <f t="shared" si="3"/>
        <v>18</v>
      </c>
      <c r="F24" s="119" t="s">
        <v>68</v>
      </c>
      <c r="G24" s="99"/>
      <c r="H24" s="119" t="s">
        <v>194</v>
      </c>
      <c r="I24" s="99"/>
      <c r="J24" s="133" t="s">
        <v>68</v>
      </c>
      <c r="K24" s="99"/>
      <c r="L24" s="133" t="s">
        <v>68</v>
      </c>
      <c r="M24" s="99"/>
      <c r="N24" s="119" t="s">
        <v>68</v>
      </c>
      <c r="O24" s="99"/>
      <c r="P24" s="119">
        <v>6</v>
      </c>
      <c r="Q24" s="99">
        <v>7</v>
      </c>
      <c r="R24" s="119">
        <v>4</v>
      </c>
      <c r="S24" s="99">
        <v>11</v>
      </c>
      <c r="T24" s="119" t="s">
        <v>68</v>
      </c>
      <c r="U24" s="118"/>
      <c r="V24" s="69">
        <f>Clubwertung!V24</f>
        <v>0</v>
      </c>
      <c r="X24" s="169"/>
    </row>
    <row r="25" spans="1:24" s="168" customFormat="1" ht="10.5" hidden="1">
      <c r="A25" s="167" t="s">
        <v>14</v>
      </c>
      <c r="B25" s="66" t="s">
        <v>190</v>
      </c>
      <c r="C25" s="153" t="s">
        <v>57</v>
      </c>
      <c r="D25" s="59">
        <f t="shared" si="2"/>
        <v>1</v>
      </c>
      <c r="E25" s="100">
        <f t="shared" si="3"/>
        <v>14</v>
      </c>
      <c r="F25" s="119" t="s">
        <v>68</v>
      </c>
      <c r="G25" s="99"/>
      <c r="H25" s="119" t="s">
        <v>194</v>
      </c>
      <c r="I25" s="99"/>
      <c r="J25" s="133" t="s">
        <v>68</v>
      </c>
      <c r="K25" s="99"/>
      <c r="L25" s="133" t="s">
        <v>68</v>
      </c>
      <c r="M25" s="99"/>
      <c r="N25" s="119" t="s">
        <v>68</v>
      </c>
      <c r="O25" s="99"/>
      <c r="P25" s="119" t="s">
        <v>68</v>
      </c>
      <c r="Q25" s="99"/>
      <c r="R25" s="119" t="s">
        <v>68</v>
      </c>
      <c r="S25" s="99"/>
      <c r="T25" s="119">
        <v>5</v>
      </c>
      <c r="U25" s="118">
        <v>14</v>
      </c>
      <c r="V25" s="69">
        <f>Clubwertung!V25</f>
        <v>0</v>
      </c>
      <c r="X25" s="169"/>
    </row>
    <row r="26" spans="1:24" s="168" customFormat="1" ht="10.5" hidden="1">
      <c r="A26" s="167" t="s">
        <v>15</v>
      </c>
      <c r="B26" s="66" t="s">
        <v>101</v>
      </c>
      <c r="C26" s="153" t="s">
        <v>1</v>
      </c>
      <c r="D26" s="59">
        <f t="shared" si="2"/>
        <v>1</v>
      </c>
      <c r="E26" s="100">
        <f t="shared" si="3"/>
        <v>12</v>
      </c>
      <c r="F26" s="119" t="s">
        <v>68</v>
      </c>
      <c r="G26" s="99"/>
      <c r="H26" s="119">
        <v>7</v>
      </c>
      <c r="I26" s="99">
        <v>12</v>
      </c>
      <c r="J26" s="115" t="s">
        <v>194</v>
      </c>
      <c r="K26" s="99"/>
      <c r="L26" s="133"/>
      <c r="M26" s="99"/>
      <c r="N26" s="119" t="s">
        <v>68</v>
      </c>
      <c r="O26" s="99"/>
      <c r="P26" s="119" t="s">
        <v>68</v>
      </c>
      <c r="Q26" s="99"/>
      <c r="R26" s="119" t="s">
        <v>68</v>
      </c>
      <c r="S26" s="99"/>
      <c r="T26" s="119" t="s">
        <v>68</v>
      </c>
      <c r="U26" s="118"/>
      <c r="V26" s="69">
        <f>Clubwertung!V26</f>
        <v>0</v>
      </c>
      <c r="X26" s="169"/>
    </row>
    <row r="27" spans="1:24" s="168" customFormat="1" ht="10.5" hidden="1">
      <c r="A27" s="167" t="s">
        <v>33</v>
      </c>
      <c r="B27" s="64" t="s">
        <v>184</v>
      </c>
      <c r="C27" s="192" t="s">
        <v>48</v>
      </c>
      <c r="D27" s="60">
        <f t="shared" si="2"/>
        <v>1</v>
      </c>
      <c r="E27" s="100">
        <f t="shared" si="3"/>
        <v>9</v>
      </c>
      <c r="F27" s="119" t="s">
        <v>68</v>
      </c>
      <c r="G27" s="193"/>
      <c r="H27" s="119" t="s">
        <v>194</v>
      </c>
      <c r="I27" s="193"/>
      <c r="J27" s="133" t="s">
        <v>68</v>
      </c>
      <c r="K27" s="193"/>
      <c r="L27" s="115" t="s">
        <v>68</v>
      </c>
      <c r="M27" s="99"/>
      <c r="N27" s="119" t="s">
        <v>68</v>
      </c>
      <c r="O27" s="99"/>
      <c r="P27" s="119">
        <v>4</v>
      </c>
      <c r="Q27" s="99">
        <v>9</v>
      </c>
      <c r="R27" s="119" t="s">
        <v>68</v>
      </c>
      <c r="S27" s="99"/>
      <c r="T27" s="119" t="s">
        <v>68</v>
      </c>
      <c r="U27" s="118"/>
      <c r="V27" s="69">
        <f>Clubwertung!V27</f>
        <v>0</v>
      </c>
      <c r="X27" s="169"/>
    </row>
    <row r="28" spans="1:24" s="168" customFormat="1" ht="10.5" hidden="1">
      <c r="A28" s="167" t="s">
        <v>37</v>
      </c>
      <c r="B28" s="66" t="s">
        <v>186</v>
      </c>
      <c r="C28" s="192" t="s">
        <v>16</v>
      </c>
      <c r="D28" s="60">
        <f t="shared" si="2"/>
        <v>1</v>
      </c>
      <c r="E28" s="100">
        <f t="shared" si="3"/>
        <v>6</v>
      </c>
      <c r="F28" s="119" t="s">
        <v>68</v>
      </c>
      <c r="G28" s="193"/>
      <c r="H28" s="119" t="s">
        <v>194</v>
      </c>
      <c r="I28" s="193"/>
      <c r="J28" s="133" t="s">
        <v>68</v>
      </c>
      <c r="K28" s="193"/>
      <c r="L28" s="119" t="s">
        <v>68</v>
      </c>
      <c r="M28" s="99"/>
      <c r="N28" s="119" t="s">
        <v>68</v>
      </c>
      <c r="O28" s="99"/>
      <c r="P28" s="119">
        <v>7</v>
      </c>
      <c r="Q28" s="99">
        <v>6</v>
      </c>
      <c r="R28" s="119" t="s">
        <v>68</v>
      </c>
      <c r="S28" s="99"/>
      <c r="T28" s="119" t="s">
        <v>68</v>
      </c>
      <c r="U28" s="118"/>
      <c r="V28" s="69">
        <f>Clubwertung!V28</f>
        <v>0</v>
      </c>
      <c r="X28" s="169"/>
    </row>
    <row r="29" spans="1:24" s="168" customFormat="1" ht="10.5" hidden="1">
      <c r="A29" s="167" t="s">
        <v>36</v>
      </c>
      <c r="B29" s="64" t="s">
        <v>103</v>
      </c>
      <c r="C29" s="153" t="s">
        <v>1</v>
      </c>
      <c r="D29" s="60">
        <f t="shared" si="2"/>
        <v>1</v>
      </c>
      <c r="E29" s="100">
        <f t="shared" si="3"/>
        <v>4</v>
      </c>
      <c r="F29" s="119" t="s">
        <v>68</v>
      </c>
      <c r="G29" s="193"/>
      <c r="H29" s="119">
        <v>15</v>
      </c>
      <c r="I29" s="193">
        <v>4</v>
      </c>
      <c r="J29" s="115" t="s">
        <v>194</v>
      </c>
      <c r="K29" s="193"/>
      <c r="L29" s="119"/>
      <c r="M29" s="99"/>
      <c r="N29" s="119" t="s">
        <v>68</v>
      </c>
      <c r="O29" s="99"/>
      <c r="P29" s="119" t="s">
        <v>68</v>
      </c>
      <c r="Q29" s="99"/>
      <c r="R29" s="119" t="s">
        <v>68</v>
      </c>
      <c r="S29" s="99"/>
      <c r="T29" s="119" t="s">
        <v>68</v>
      </c>
      <c r="U29" s="118"/>
      <c r="V29" s="69">
        <f>Clubwertung!V29</f>
        <v>0</v>
      </c>
      <c r="X29" s="169"/>
    </row>
    <row r="30" spans="1:24" s="168" customFormat="1" ht="10.5" hidden="1">
      <c r="A30" s="167" t="s">
        <v>38</v>
      </c>
      <c r="B30" s="64" t="s">
        <v>154</v>
      </c>
      <c r="C30" s="153" t="s">
        <v>1</v>
      </c>
      <c r="D30" s="60">
        <f t="shared" si="2"/>
        <v>1</v>
      </c>
      <c r="E30" s="100">
        <f t="shared" si="3"/>
        <v>3</v>
      </c>
      <c r="F30" s="119" t="s">
        <v>68</v>
      </c>
      <c r="G30" s="193"/>
      <c r="H30" s="119">
        <v>16</v>
      </c>
      <c r="I30" s="193">
        <v>3</v>
      </c>
      <c r="J30" s="119" t="s">
        <v>194</v>
      </c>
      <c r="K30" s="193"/>
      <c r="L30" s="119"/>
      <c r="M30" s="99"/>
      <c r="N30" s="119" t="s">
        <v>68</v>
      </c>
      <c r="O30" s="99"/>
      <c r="P30" s="119" t="s">
        <v>68</v>
      </c>
      <c r="Q30" s="99"/>
      <c r="R30" s="119" t="s">
        <v>68</v>
      </c>
      <c r="S30" s="99"/>
      <c r="T30" s="119" t="s">
        <v>68</v>
      </c>
      <c r="U30" s="118"/>
      <c r="V30" s="69">
        <f>Clubwertung!V30</f>
        <v>0</v>
      </c>
      <c r="X30" s="169"/>
    </row>
    <row r="31" spans="1:24" s="168" customFormat="1" ht="10.5" hidden="1">
      <c r="A31" s="167" t="s">
        <v>39</v>
      </c>
      <c r="B31" s="64" t="s">
        <v>155</v>
      </c>
      <c r="C31" s="192" t="s">
        <v>1</v>
      </c>
      <c r="D31" s="60">
        <f t="shared" si="2"/>
        <v>1</v>
      </c>
      <c r="E31" s="100">
        <f t="shared" si="3"/>
        <v>3</v>
      </c>
      <c r="F31" s="119" t="s">
        <v>68</v>
      </c>
      <c r="G31" s="193"/>
      <c r="H31" s="115">
        <v>16</v>
      </c>
      <c r="I31" s="193">
        <v>3</v>
      </c>
      <c r="J31" s="119" t="s">
        <v>194</v>
      </c>
      <c r="K31" s="193"/>
      <c r="L31" s="119"/>
      <c r="M31" s="99"/>
      <c r="N31" s="119" t="s">
        <v>68</v>
      </c>
      <c r="O31" s="99"/>
      <c r="P31" s="119" t="s">
        <v>68</v>
      </c>
      <c r="Q31" s="99"/>
      <c r="R31" s="119" t="s">
        <v>68</v>
      </c>
      <c r="S31" s="99"/>
      <c r="T31" s="119" t="s">
        <v>68</v>
      </c>
      <c r="U31" s="118"/>
      <c r="V31" s="69">
        <f>Clubwertung!V31</f>
        <v>0</v>
      </c>
      <c r="X31" s="169"/>
    </row>
    <row r="32" spans="1:24" s="168" customFormat="1" ht="10.5" hidden="1">
      <c r="A32" s="167" t="s">
        <v>40</v>
      </c>
      <c r="B32" s="64" t="s">
        <v>156</v>
      </c>
      <c r="C32" s="153" t="s">
        <v>1</v>
      </c>
      <c r="D32" s="60">
        <f t="shared" si="2"/>
        <v>1</v>
      </c>
      <c r="E32" s="100">
        <f t="shared" si="3"/>
        <v>1</v>
      </c>
      <c r="F32" s="119" t="s">
        <v>68</v>
      </c>
      <c r="G32" s="193"/>
      <c r="H32" s="115">
        <v>18</v>
      </c>
      <c r="I32" s="99">
        <v>1</v>
      </c>
      <c r="J32" s="115" t="s">
        <v>194</v>
      </c>
      <c r="K32" s="193"/>
      <c r="L32" s="119"/>
      <c r="M32" s="99"/>
      <c r="N32" s="119" t="s">
        <v>68</v>
      </c>
      <c r="O32" s="99"/>
      <c r="P32" s="119" t="s">
        <v>68</v>
      </c>
      <c r="Q32" s="99"/>
      <c r="R32" s="119" t="s">
        <v>68</v>
      </c>
      <c r="S32" s="99"/>
      <c r="T32" s="119" t="s">
        <v>68</v>
      </c>
      <c r="U32" s="118"/>
      <c r="V32" s="69">
        <f>Clubwertung!V32</f>
        <v>0</v>
      </c>
      <c r="X32" s="169"/>
    </row>
    <row r="33" spans="1:24" s="168" customFormat="1" ht="10.5" hidden="1">
      <c r="A33" s="167"/>
      <c r="B33" s="102"/>
      <c r="C33" s="155"/>
      <c r="D33" s="60">
        <f t="shared" si="2"/>
        <v>0</v>
      </c>
      <c r="E33" s="100">
        <f t="shared" si="3"/>
        <v>0</v>
      </c>
      <c r="F33" s="125"/>
      <c r="G33" s="193"/>
      <c r="H33" s="125"/>
      <c r="I33" s="194"/>
      <c r="J33" s="165"/>
      <c r="K33" s="193"/>
      <c r="L33" s="125"/>
      <c r="M33" s="99"/>
      <c r="N33" s="125"/>
      <c r="O33" s="99"/>
      <c r="P33" s="125"/>
      <c r="Q33" s="99"/>
      <c r="R33" s="125"/>
      <c r="S33" s="99"/>
      <c r="T33" s="125"/>
      <c r="U33" s="118"/>
      <c r="V33" s="69">
        <f>Clubwertung!V33</f>
        <v>0</v>
      </c>
      <c r="X33" s="169"/>
    </row>
    <row r="34" spans="1:22" ht="37.5" customHeight="1" hidden="1">
      <c r="A34" s="200"/>
      <c r="B34" s="85" t="s">
        <v>114</v>
      </c>
      <c r="C34" s="86" t="s">
        <v>206</v>
      </c>
      <c r="D34" s="39">
        <f t="shared" si="2"/>
        <v>0</v>
      </c>
      <c r="E34" s="27"/>
      <c r="F34" s="55" t="s">
        <v>5</v>
      </c>
      <c r="G34" s="57" t="s">
        <v>6</v>
      </c>
      <c r="H34" s="55" t="s">
        <v>5</v>
      </c>
      <c r="I34" s="57" t="s">
        <v>6</v>
      </c>
      <c r="J34" s="55" t="s">
        <v>5</v>
      </c>
      <c r="K34" s="57" t="s">
        <v>6</v>
      </c>
      <c r="L34" s="55" t="s">
        <v>5</v>
      </c>
      <c r="M34" s="57" t="s">
        <v>6</v>
      </c>
      <c r="N34" s="55" t="s">
        <v>5</v>
      </c>
      <c r="O34" s="57" t="s">
        <v>6</v>
      </c>
      <c r="P34" s="55" t="s">
        <v>5</v>
      </c>
      <c r="Q34" s="57" t="s">
        <v>6</v>
      </c>
      <c r="R34" s="55" t="s">
        <v>5</v>
      </c>
      <c r="S34" s="57" t="s">
        <v>6</v>
      </c>
      <c r="T34" s="55" t="s">
        <v>5</v>
      </c>
      <c r="U34" s="58" t="s">
        <v>6</v>
      </c>
      <c r="V34" s="47">
        <f>X34+Y34</f>
        <v>0</v>
      </c>
    </row>
    <row r="35" spans="1:24" s="168" customFormat="1" ht="10.5" hidden="1">
      <c r="A35" s="167" t="s">
        <v>7</v>
      </c>
      <c r="B35" s="64" t="s">
        <v>125</v>
      </c>
      <c r="C35" s="65" t="s">
        <v>203</v>
      </c>
      <c r="D35" s="59">
        <f t="shared" si="2"/>
        <v>1</v>
      </c>
      <c r="E35" s="129">
        <f>SUM(G35+I35+K35+M35+O35+Q35+S35+U35)</f>
        <v>75</v>
      </c>
      <c r="F35" s="133">
        <v>1</v>
      </c>
      <c r="G35" s="183">
        <v>9</v>
      </c>
      <c r="H35" s="133">
        <v>2</v>
      </c>
      <c r="I35" s="183">
        <v>13</v>
      </c>
      <c r="J35" s="133">
        <v>1</v>
      </c>
      <c r="K35" s="183">
        <v>10</v>
      </c>
      <c r="L35" s="133">
        <v>1</v>
      </c>
      <c r="M35" s="183">
        <v>14</v>
      </c>
      <c r="N35" s="184" t="s">
        <v>194</v>
      </c>
      <c r="O35" s="183"/>
      <c r="P35" s="133">
        <v>1</v>
      </c>
      <c r="Q35" s="183">
        <v>9</v>
      </c>
      <c r="R35" s="133">
        <v>2</v>
      </c>
      <c r="S35" s="183">
        <v>8</v>
      </c>
      <c r="T35" s="185">
        <v>1</v>
      </c>
      <c r="U35" s="113">
        <v>12</v>
      </c>
      <c r="V35" s="68">
        <f>Clubwertung!V35</f>
        <v>0</v>
      </c>
      <c r="X35" s="169"/>
    </row>
    <row r="36" spans="1:24" s="168" customFormat="1" ht="10.5" hidden="1">
      <c r="A36" s="175"/>
      <c r="B36" s="66"/>
      <c r="C36" s="140"/>
      <c r="D36" s="61">
        <f t="shared" si="2"/>
        <v>0</v>
      </c>
      <c r="E36" s="135"/>
      <c r="F36" s="119"/>
      <c r="G36" s="136"/>
      <c r="H36" s="119"/>
      <c r="I36" s="136"/>
      <c r="J36" s="186"/>
      <c r="K36" s="136"/>
      <c r="L36" s="119"/>
      <c r="M36" s="136"/>
      <c r="N36" s="171"/>
      <c r="O36" s="136"/>
      <c r="P36" s="119"/>
      <c r="Q36" s="136"/>
      <c r="R36" s="171"/>
      <c r="S36" s="136"/>
      <c r="T36" s="187"/>
      <c r="U36" s="138"/>
      <c r="V36" s="79"/>
      <c r="X36" s="169"/>
    </row>
    <row r="37" spans="1:24" s="19" customFormat="1" ht="37.5" customHeight="1" hidden="1">
      <c r="A37" s="199"/>
      <c r="B37" s="85" t="s">
        <v>115</v>
      </c>
      <c r="C37" s="86" t="s">
        <v>206</v>
      </c>
      <c r="D37" s="39">
        <f t="shared" si="2"/>
        <v>0</v>
      </c>
      <c r="E37" s="27"/>
      <c r="F37" s="55" t="s">
        <v>5</v>
      </c>
      <c r="G37" s="57" t="s">
        <v>6</v>
      </c>
      <c r="H37" s="55" t="s">
        <v>5</v>
      </c>
      <c r="I37" s="57" t="s">
        <v>6</v>
      </c>
      <c r="J37" s="55" t="s">
        <v>5</v>
      </c>
      <c r="K37" s="57" t="s">
        <v>6</v>
      </c>
      <c r="L37" s="55" t="s">
        <v>5</v>
      </c>
      <c r="M37" s="57" t="s">
        <v>6</v>
      </c>
      <c r="N37" s="55" t="s">
        <v>5</v>
      </c>
      <c r="O37" s="57" t="s">
        <v>6</v>
      </c>
      <c r="P37" s="55" t="s">
        <v>5</v>
      </c>
      <c r="Q37" s="57" t="s">
        <v>6</v>
      </c>
      <c r="R37" s="55" t="s">
        <v>5</v>
      </c>
      <c r="S37" s="57" t="s">
        <v>6</v>
      </c>
      <c r="T37" s="55" t="s">
        <v>5</v>
      </c>
      <c r="U37" s="58" t="s">
        <v>6</v>
      </c>
      <c r="V37" s="47">
        <f>X37+Y37</f>
        <v>0</v>
      </c>
      <c r="X37" s="83"/>
    </row>
    <row r="38" spans="1:24" s="168" customFormat="1" ht="10.5" hidden="1">
      <c r="A38" s="108" t="s">
        <v>7</v>
      </c>
      <c r="B38" s="176" t="s">
        <v>89</v>
      </c>
      <c r="C38" s="67" t="s">
        <v>129</v>
      </c>
      <c r="D38" s="59">
        <f t="shared" si="2"/>
        <v>1</v>
      </c>
      <c r="E38" s="129">
        <f>SUM(G38+I38+K38+M38+O38+Q38+S38+U38)</f>
        <v>118</v>
      </c>
      <c r="F38" s="112">
        <v>1</v>
      </c>
      <c r="G38" s="92">
        <v>20</v>
      </c>
      <c r="H38" s="112">
        <v>3</v>
      </c>
      <c r="I38" s="92">
        <v>16</v>
      </c>
      <c r="J38" s="112">
        <v>1</v>
      </c>
      <c r="K38" s="92">
        <v>20</v>
      </c>
      <c r="L38" s="112">
        <v>4</v>
      </c>
      <c r="M38" s="92">
        <v>15</v>
      </c>
      <c r="N38" s="112">
        <v>3</v>
      </c>
      <c r="O38" s="92">
        <v>16</v>
      </c>
      <c r="P38" s="112">
        <v>3</v>
      </c>
      <c r="Q38" s="177">
        <v>16</v>
      </c>
      <c r="R38" s="112" t="s">
        <v>196</v>
      </c>
      <c r="S38" s="92"/>
      <c r="T38" s="112">
        <v>4</v>
      </c>
      <c r="U38" s="113">
        <v>15</v>
      </c>
      <c r="V38" s="68">
        <v>13</v>
      </c>
      <c r="X38" s="169"/>
    </row>
    <row r="39" spans="1:24" s="168" customFormat="1" ht="10.5" hidden="1">
      <c r="A39" s="178" t="s">
        <v>8</v>
      </c>
      <c r="B39" s="64" t="s">
        <v>73</v>
      </c>
      <c r="C39" s="64" t="s">
        <v>57</v>
      </c>
      <c r="D39" s="59">
        <f t="shared" si="2"/>
        <v>1</v>
      </c>
      <c r="E39" s="129">
        <f aca="true" t="shared" si="4" ref="E39:E59">SUM(G39+I39+K39+M39+O39+Q39+S39+U39)</f>
        <v>116</v>
      </c>
      <c r="F39" s="115">
        <v>3</v>
      </c>
      <c r="G39" s="134">
        <v>16</v>
      </c>
      <c r="H39" s="115">
        <v>6</v>
      </c>
      <c r="I39" s="134">
        <v>13</v>
      </c>
      <c r="J39" s="115">
        <v>3</v>
      </c>
      <c r="K39" s="134">
        <v>16</v>
      </c>
      <c r="L39" s="115">
        <v>3</v>
      </c>
      <c r="M39" s="134">
        <v>16</v>
      </c>
      <c r="N39" s="115">
        <v>1</v>
      </c>
      <c r="O39" s="134">
        <v>20</v>
      </c>
      <c r="P39" s="115">
        <v>4</v>
      </c>
      <c r="Q39" s="142">
        <v>15</v>
      </c>
      <c r="R39" s="133" t="s">
        <v>194</v>
      </c>
      <c r="S39" s="134"/>
      <c r="T39" s="115">
        <v>1</v>
      </c>
      <c r="U39" s="116">
        <v>20</v>
      </c>
      <c r="V39" s="69"/>
      <c r="X39" s="169"/>
    </row>
    <row r="40" spans="1:24" s="168" customFormat="1" ht="10.5" hidden="1">
      <c r="A40" s="167" t="s">
        <v>9</v>
      </c>
      <c r="B40" s="64" t="s">
        <v>74</v>
      </c>
      <c r="C40" s="64" t="s">
        <v>47</v>
      </c>
      <c r="D40" s="59">
        <f t="shared" si="2"/>
        <v>1</v>
      </c>
      <c r="E40" s="129">
        <f t="shared" si="4"/>
        <v>113</v>
      </c>
      <c r="F40" s="115">
        <v>8</v>
      </c>
      <c r="G40" s="134">
        <v>11</v>
      </c>
      <c r="H40" s="133">
        <v>2</v>
      </c>
      <c r="I40" s="134">
        <v>18</v>
      </c>
      <c r="J40" s="115">
        <v>2</v>
      </c>
      <c r="K40" s="134">
        <v>18</v>
      </c>
      <c r="L40" s="115">
        <v>2</v>
      </c>
      <c r="M40" s="134">
        <v>18</v>
      </c>
      <c r="N40" s="119" t="s">
        <v>194</v>
      </c>
      <c r="O40" s="134"/>
      <c r="P40" s="115">
        <v>1</v>
      </c>
      <c r="Q40" s="142">
        <v>20</v>
      </c>
      <c r="R40" s="133">
        <v>7</v>
      </c>
      <c r="S40" s="134">
        <v>12</v>
      </c>
      <c r="T40" s="133">
        <v>3</v>
      </c>
      <c r="U40" s="113">
        <v>16</v>
      </c>
      <c r="V40" s="69"/>
      <c r="X40" s="169"/>
    </row>
    <row r="41" spans="1:24" s="168" customFormat="1" ht="10.5" hidden="1">
      <c r="A41" s="167" t="s">
        <v>10</v>
      </c>
      <c r="B41" s="64" t="s">
        <v>87</v>
      </c>
      <c r="C41" s="66" t="s">
        <v>72</v>
      </c>
      <c r="D41" s="59">
        <f t="shared" si="2"/>
        <v>1</v>
      </c>
      <c r="E41" s="129">
        <f t="shared" si="4"/>
        <v>99</v>
      </c>
      <c r="F41" s="115">
        <v>10</v>
      </c>
      <c r="G41" s="134">
        <v>9</v>
      </c>
      <c r="H41" s="133" t="s">
        <v>197</v>
      </c>
      <c r="I41" s="134"/>
      <c r="J41" s="115">
        <v>4</v>
      </c>
      <c r="K41" s="134">
        <v>15</v>
      </c>
      <c r="L41" s="115">
        <v>7</v>
      </c>
      <c r="M41" s="134">
        <v>12</v>
      </c>
      <c r="N41" s="115">
        <v>2</v>
      </c>
      <c r="O41" s="134">
        <v>18</v>
      </c>
      <c r="P41" s="115">
        <v>2</v>
      </c>
      <c r="Q41" s="142">
        <v>18</v>
      </c>
      <c r="R41" s="133">
        <v>4</v>
      </c>
      <c r="S41" s="134">
        <v>15</v>
      </c>
      <c r="T41" s="115">
        <v>7</v>
      </c>
      <c r="U41" s="116">
        <v>12</v>
      </c>
      <c r="V41" s="69">
        <v>1</v>
      </c>
      <c r="X41" s="169"/>
    </row>
    <row r="42" spans="1:24" s="168" customFormat="1" ht="10.5" hidden="1">
      <c r="A42" s="178" t="s">
        <v>11</v>
      </c>
      <c r="B42" s="64" t="s">
        <v>126</v>
      </c>
      <c r="C42" s="64" t="s">
        <v>57</v>
      </c>
      <c r="D42" s="59">
        <f t="shared" si="2"/>
        <v>1</v>
      </c>
      <c r="E42" s="129">
        <f t="shared" si="4"/>
        <v>91</v>
      </c>
      <c r="F42" s="115">
        <v>4</v>
      </c>
      <c r="G42" s="141">
        <v>15</v>
      </c>
      <c r="H42" s="119">
        <v>14</v>
      </c>
      <c r="I42" s="141">
        <v>5</v>
      </c>
      <c r="J42" s="119">
        <v>5</v>
      </c>
      <c r="K42" s="141">
        <v>14</v>
      </c>
      <c r="L42" s="119">
        <v>8</v>
      </c>
      <c r="M42" s="141">
        <v>11</v>
      </c>
      <c r="N42" s="119">
        <v>4</v>
      </c>
      <c r="O42" s="141">
        <v>15</v>
      </c>
      <c r="P42" s="115">
        <v>6</v>
      </c>
      <c r="Q42" s="143">
        <v>13</v>
      </c>
      <c r="R42" s="119" t="s">
        <v>194</v>
      </c>
      <c r="S42" s="141"/>
      <c r="T42" s="119">
        <v>2</v>
      </c>
      <c r="U42" s="118">
        <v>18</v>
      </c>
      <c r="V42" s="69"/>
      <c r="X42" s="169"/>
    </row>
    <row r="43" spans="1:24" s="168" customFormat="1" ht="10.5" hidden="1">
      <c r="A43" s="167" t="s">
        <v>12</v>
      </c>
      <c r="B43" s="64" t="s">
        <v>146</v>
      </c>
      <c r="C43" s="64" t="s">
        <v>75</v>
      </c>
      <c r="D43" s="59">
        <f t="shared" si="2"/>
        <v>1</v>
      </c>
      <c r="E43" s="129">
        <f t="shared" si="4"/>
        <v>89</v>
      </c>
      <c r="F43" s="115">
        <v>2</v>
      </c>
      <c r="G43" s="134">
        <v>18</v>
      </c>
      <c r="H43" s="115" t="s">
        <v>198</v>
      </c>
      <c r="I43" s="134"/>
      <c r="J43" s="115">
        <v>7</v>
      </c>
      <c r="K43" s="134">
        <v>12</v>
      </c>
      <c r="L43" s="115">
        <v>10</v>
      </c>
      <c r="M43" s="134">
        <v>9</v>
      </c>
      <c r="N43" s="119">
        <v>5</v>
      </c>
      <c r="O43" s="134">
        <v>14</v>
      </c>
      <c r="P43" s="115">
        <v>7</v>
      </c>
      <c r="Q43" s="142">
        <v>12</v>
      </c>
      <c r="R43" s="115">
        <v>5</v>
      </c>
      <c r="S43" s="134">
        <v>14</v>
      </c>
      <c r="T43" s="115">
        <v>9</v>
      </c>
      <c r="U43" s="116">
        <v>10</v>
      </c>
      <c r="V43" s="69">
        <v>1</v>
      </c>
      <c r="X43" s="169"/>
    </row>
    <row r="44" spans="1:24" s="168" customFormat="1" ht="10.5" hidden="1">
      <c r="A44" s="167" t="s">
        <v>13</v>
      </c>
      <c r="B44" s="64" t="s">
        <v>131</v>
      </c>
      <c r="C44" s="64" t="s">
        <v>57</v>
      </c>
      <c r="D44" s="59">
        <f t="shared" si="2"/>
        <v>1</v>
      </c>
      <c r="E44" s="129">
        <f t="shared" si="4"/>
        <v>70</v>
      </c>
      <c r="F44" s="115">
        <v>7</v>
      </c>
      <c r="G44" s="141">
        <v>12</v>
      </c>
      <c r="H44" s="115">
        <v>12</v>
      </c>
      <c r="I44" s="134">
        <v>7</v>
      </c>
      <c r="J44" s="115">
        <v>6</v>
      </c>
      <c r="K44" s="134">
        <v>13</v>
      </c>
      <c r="L44" s="115">
        <v>6</v>
      </c>
      <c r="M44" s="134">
        <v>13</v>
      </c>
      <c r="N44" s="119" t="s">
        <v>194</v>
      </c>
      <c r="O44" s="134"/>
      <c r="P44" s="115">
        <v>8</v>
      </c>
      <c r="Q44" s="142">
        <v>11</v>
      </c>
      <c r="R44" s="115" t="s">
        <v>68</v>
      </c>
      <c r="S44" s="134"/>
      <c r="T44" s="115">
        <v>5</v>
      </c>
      <c r="U44" s="116">
        <v>14</v>
      </c>
      <c r="V44" s="69"/>
      <c r="X44" s="169"/>
    </row>
    <row r="45" spans="1:24" s="168" customFormat="1" ht="10.5" hidden="1">
      <c r="A45" s="178" t="s">
        <v>14</v>
      </c>
      <c r="B45" s="64" t="s">
        <v>85</v>
      </c>
      <c r="C45" s="64" t="s">
        <v>57</v>
      </c>
      <c r="D45" s="59">
        <f t="shared" si="2"/>
        <v>1</v>
      </c>
      <c r="E45" s="129">
        <f t="shared" si="4"/>
        <v>53</v>
      </c>
      <c r="F45" s="115">
        <v>11</v>
      </c>
      <c r="G45" s="134">
        <v>8</v>
      </c>
      <c r="H45" s="119" t="s">
        <v>194</v>
      </c>
      <c r="I45" s="134"/>
      <c r="J45" s="115" t="s">
        <v>68</v>
      </c>
      <c r="K45" s="134"/>
      <c r="L45" s="115">
        <v>14</v>
      </c>
      <c r="M45" s="134">
        <v>5</v>
      </c>
      <c r="N45" s="115">
        <v>6</v>
      </c>
      <c r="O45" s="134">
        <v>13</v>
      </c>
      <c r="P45" s="115">
        <v>5</v>
      </c>
      <c r="Q45" s="142">
        <v>14</v>
      </c>
      <c r="R45" s="133" t="s">
        <v>68</v>
      </c>
      <c r="S45" s="134"/>
      <c r="T45" s="115">
        <v>6</v>
      </c>
      <c r="U45" s="116">
        <v>13</v>
      </c>
      <c r="V45" s="69"/>
      <c r="X45" s="169"/>
    </row>
    <row r="46" spans="1:24" s="168" customFormat="1" ht="10.5" hidden="1">
      <c r="A46" s="167" t="s">
        <v>15</v>
      </c>
      <c r="B46" s="64" t="s">
        <v>90</v>
      </c>
      <c r="C46" s="66" t="s">
        <v>75</v>
      </c>
      <c r="D46" s="59">
        <f t="shared" si="2"/>
        <v>1</v>
      </c>
      <c r="E46" s="129">
        <f t="shared" si="4"/>
        <v>40</v>
      </c>
      <c r="F46" s="115">
        <v>9</v>
      </c>
      <c r="G46" s="134">
        <v>10</v>
      </c>
      <c r="H46" s="115">
        <v>20</v>
      </c>
      <c r="I46" s="141">
        <v>1</v>
      </c>
      <c r="J46" s="119">
        <v>8</v>
      </c>
      <c r="K46" s="141">
        <v>11</v>
      </c>
      <c r="L46" s="119">
        <v>13</v>
      </c>
      <c r="M46" s="141">
        <v>6</v>
      </c>
      <c r="N46" s="119">
        <v>7</v>
      </c>
      <c r="O46" s="141">
        <v>12</v>
      </c>
      <c r="P46" s="119" t="s">
        <v>194</v>
      </c>
      <c r="Q46" s="143"/>
      <c r="R46" s="119" t="s">
        <v>68</v>
      </c>
      <c r="S46" s="141"/>
      <c r="T46" s="119" t="s">
        <v>68</v>
      </c>
      <c r="U46" s="118"/>
      <c r="V46" s="69"/>
      <c r="X46" s="169"/>
    </row>
    <row r="47" spans="1:24" s="168" customFormat="1" ht="10.5" hidden="1">
      <c r="A47" s="167" t="s">
        <v>33</v>
      </c>
      <c r="B47" s="64" t="s">
        <v>169</v>
      </c>
      <c r="C47" s="66" t="s">
        <v>57</v>
      </c>
      <c r="D47" s="59">
        <f t="shared" si="2"/>
        <v>1</v>
      </c>
      <c r="E47" s="129">
        <f t="shared" si="4"/>
        <v>36</v>
      </c>
      <c r="F47" s="115" t="s">
        <v>68</v>
      </c>
      <c r="G47" s="141"/>
      <c r="H47" s="119" t="s">
        <v>194</v>
      </c>
      <c r="I47" s="134"/>
      <c r="J47" s="119">
        <v>11</v>
      </c>
      <c r="K47" s="134">
        <v>8</v>
      </c>
      <c r="L47" s="115">
        <v>16</v>
      </c>
      <c r="M47" s="134">
        <v>3</v>
      </c>
      <c r="N47" s="115">
        <v>11</v>
      </c>
      <c r="O47" s="134">
        <v>8</v>
      </c>
      <c r="P47" s="115">
        <v>11</v>
      </c>
      <c r="Q47" s="142">
        <v>11</v>
      </c>
      <c r="R47" s="133" t="s">
        <v>68</v>
      </c>
      <c r="S47" s="134"/>
      <c r="T47" s="119">
        <v>13</v>
      </c>
      <c r="U47" s="118">
        <v>6</v>
      </c>
      <c r="V47" s="69"/>
      <c r="X47" s="169"/>
    </row>
    <row r="48" spans="1:24" s="168" customFormat="1" ht="10.5" hidden="1">
      <c r="A48" s="178" t="s">
        <v>37</v>
      </c>
      <c r="B48" s="64" t="s">
        <v>88</v>
      </c>
      <c r="C48" s="66" t="s">
        <v>57</v>
      </c>
      <c r="D48" s="59">
        <f t="shared" si="2"/>
        <v>1</v>
      </c>
      <c r="E48" s="129">
        <f t="shared" si="4"/>
        <v>32</v>
      </c>
      <c r="F48" s="115">
        <v>5</v>
      </c>
      <c r="G48" s="141">
        <v>14</v>
      </c>
      <c r="H48" s="119" t="s">
        <v>194</v>
      </c>
      <c r="I48" s="141"/>
      <c r="J48" s="119">
        <v>9</v>
      </c>
      <c r="K48" s="141">
        <v>10</v>
      </c>
      <c r="L48" s="119">
        <v>11</v>
      </c>
      <c r="M48" s="141">
        <v>8</v>
      </c>
      <c r="N48" s="119" t="s">
        <v>68</v>
      </c>
      <c r="O48" s="141"/>
      <c r="P48" s="119" t="s">
        <v>68</v>
      </c>
      <c r="Q48" s="143"/>
      <c r="R48" s="119" t="s">
        <v>68</v>
      </c>
      <c r="S48" s="141"/>
      <c r="T48" s="119" t="s">
        <v>68</v>
      </c>
      <c r="U48" s="118"/>
      <c r="V48" s="71"/>
      <c r="X48" s="169"/>
    </row>
    <row r="49" spans="1:24" s="168" customFormat="1" ht="10.5" hidden="1">
      <c r="A49" s="167" t="s">
        <v>36</v>
      </c>
      <c r="B49" s="66" t="s">
        <v>170</v>
      </c>
      <c r="C49" s="66" t="s">
        <v>47</v>
      </c>
      <c r="D49" s="59">
        <f aca="true" t="shared" si="5" ref="D49:D66">COUNTIF(F49:U49,"*)")</f>
        <v>1</v>
      </c>
      <c r="E49" s="129">
        <f t="shared" si="4"/>
        <v>31</v>
      </c>
      <c r="F49" s="115" t="s">
        <v>68</v>
      </c>
      <c r="G49" s="141"/>
      <c r="H49" s="119" t="s">
        <v>194</v>
      </c>
      <c r="I49" s="141"/>
      <c r="J49" s="119">
        <v>13</v>
      </c>
      <c r="K49" s="141">
        <v>6</v>
      </c>
      <c r="L49" s="119" t="s">
        <v>68</v>
      </c>
      <c r="M49" s="141"/>
      <c r="N49" s="119" t="s">
        <v>68</v>
      </c>
      <c r="O49" s="141"/>
      <c r="P49" s="119">
        <v>10</v>
      </c>
      <c r="Q49" s="143">
        <v>9</v>
      </c>
      <c r="R49" s="119">
        <v>11</v>
      </c>
      <c r="S49" s="141">
        <v>8</v>
      </c>
      <c r="T49" s="119">
        <v>11</v>
      </c>
      <c r="U49" s="118">
        <v>8</v>
      </c>
      <c r="V49" s="71"/>
      <c r="X49" s="169"/>
    </row>
    <row r="50" spans="1:24" s="168" customFormat="1" ht="10.5" hidden="1">
      <c r="A50" s="167" t="s">
        <v>38</v>
      </c>
      <c r="B50" s="66" t="s">
        <v>168</v>
      </c>
      <c r="C50" s="66" t="s">
        <v>57</v>
      </c>
      <c r="D50" s="59">
        <f t="shared" si="5"/>
        <v>1</v>
      </c>
      <c r="E50" s="129">
        <f t="shared" si="4"/>
        <v>28</v>
      </c>
      <c r="F50" s="115" t="s">
        <v>68</v>
      </c>
      <c r="G50" s="141"/>
      <c r="H50" s="119" t="s">
        <v>194</v>
      </c>
      <c r="I50" s="141"/>
      <c r="J50" s="119">
        <v>10</v>
      </c>
      <c r="K50" s="141">
        <v>9</v>
      </c>
      <c r="L50" s="119" t="s">
        <v>68</v>
      </c>
      <c r="M50" s="141"/>
      <c r="N50" s="119">
        <v>12</v>
      </c>
      <c r="O50" s="141">
        <v>7</v>
      </c>
      <c r="P50" s="119" t="s">
        <v>68</v>
      </c>
      <c r="Q50" s="143">
        <v>12</v>
      </c>
      <c r="R50" s="119" t="s">
        <v>68</v>
      </c>
      <c r="S50" s="141"/>
      <c r="T50" s="119" t="s">
        <v>68</v>
      </c>
      <c r="U50" s="118"/>
      <c r="V50" s="71"/>
      <c r="X50" s="169"/>
    </row>
    <row r="51" spans="1:24" s="168" customFormat="1" ht="10.5" hidden="1">
      <c r="A51" s="178" t="s">
        <v>38</v>
      </c>
      <c r="B51" s="66" t="s">
        <v>171</v>
      </c>
      <c r="C51" s="66" t="s">
        <v>172</v>
      </c>
      <c r="D51" s="59">
        <f t="shared" si="5"/>
        <v>1</v>
      </c>
      <c r="E51" s="129">
        <f t="shared" si="4"/>
        <v>28</v>
      </c>
      <c r="F51" s="119" t="s">
        <v>68</v>
      </c>
      <c r="G51" s="141"/>
      <c r="H51" s="119">
        <v>7</v>
      </c>
      <c r="I51" s="141">
        <v>12</v>
      </c>
      <c r="J51" s="119" t="s">
        <v>194</v>
      </c>
      <c r="K51" s="141"/>
      <c r="L51" s="119">
        <v>12</v>
      </c>
      <c r="M51" s="141">
        <v>7</v>
      </c>
      <c r="N51" s="119" t="s">
        <v>68</v>
      </c>
      <c r="O51" s="141"/>
      <c r="P51" s="119" t="s">
        <v>68</v>
      </c>
      <c r="Q51" s="143"/>
      <c r="R51" s="119">
        <v>10</v>
      </c>
      <c r="S51" s="141">
        <v>9</v>
      </c>
      <c r="T51" s="119" t="s">
        <v>68</v>
      </c>
      <c r="U51" s="118"/>
      <c r="V51" s="71"/>
      <c r="X51" s="169"/>
    </row>
    <row r="52" spans="1:24" s="168" customFormat="1" ht="10.5" hidden="1">
      <c r="A52" s="167" t="s">
        <v>40</v>
      </c>
      <c r="B52" s="179" t="s">
        <v>159</v>
      </c>
      <c r="C52" s="64" t="s">
        <v>47</v>
      </c>
      <c r="D52" s="61">
        <f t="shared" si="5"/>
        <v>1</v>
      </c>
      <c r="E52" s="129">
        <f t="shared" si="4"/>
        <v>13</v>
      </c>
      <c r="F52" s="119" t="s">
        <v>68</v>
      </c>
      <c r="G52" s="141"/>
      <c r="H52" s="115">
        <v>29</v>
      </c>
      <c r="I52" s="141"/>
      <c r="J52" s="119" t="s">
        <v>194</v>
      </c>
      <c r="K52" s="141"/>
      <c r="L52" s="119" t="s">
        <v>68</v>
      </c>
      <c r="M52" s="141"/>
      <c r="N52" s="119">
        <v>13</v>
      </c>
      <c r="O52" s="134">
        <v>6</v>
      </c>
      <c r="P52" s="119" t="s">
        <v>68</v>
      </c>
      <c r="Q52" s="143"/>
      <c r="R52" s="119" t="s">
        <v>68</v>
      </c>
      <c r="S52" s="141"/>
      <c r="T52" s="119">
        <v>12</v>
      </c>
      <c r="U52" s="118">
        <v>7</v>
      </c>
      <c r="V52" s="71"/>
      <c r="X52" s="169"/>
    </row>
    <row r="53" spans="1:24" s="181" customFormat="1" ht="10.5" hidden="1">
      <c r="A53" s="167" t="s">
        <v>41</v>
      </c>
      <c r="B53" s="64" t="s">
        <v>147</v>
      </c>
      <c r="C53" s="150" t="s">
        <v>129</v>
      </c>
      <c r="D53" s="61">
        <f t="shared" si="5"/>
        <v>1</v>
      </c>
      <c r="E53" s="129">
        <f t="shared" si="4"/>
        <v>7</v>
      </c>
      <c r="F53" s="115">
        <v>12</v>
      </c>
      <c r="G53" s="141">
        <v>7</v>
      </c>
      <c r="H53" s="119" t="s">
        <v>194</v>
      </c>
      <c r="I53" s="141"/>
      <c r="J53" s="119" t="s">
        <v>68</v>
      </c>
      <c r="K53" s="141"/>
      <c r="L53" s="119" t="s">
        <v>68</v>
      </c>
      <c r="M53" s="141"/>
      <c r="N53" s="119" t="s">
        <v>68</v>
      </c>
      <c r="O53" s="180"/>
      <c r="P53" s="115" t="s">
        <v>68</v>
      </c>
      <c r="Q53" s="143"/>
      <c r="R53" s="119" t="s">
        <v>68</v>
      </c>
      <c r="S53" s="141"/>
      <c r="T53" s="119" t="s">
        <v>68</v>
      </c>
      <c r="U53" s="141"/>
      <c r="V53" s="71"/>
      <c r="X53" s="182"/>
    </row>
    <row r="54" spans="1:24" s="181" customFormat="1" ht="10.5" hidden="1">
      <c r="A54" s="167" t="s">
        <v>42</v>
      </c>
      <c r="B54" s="64" t="s">
        <v>181</v>
      </c>
      <c r="C54" s="64" t="s">
        <v>16</v>
      </c>
      <c r="D54" s="61">
        <f t="shared" si="5"/>
        <v>1</v>
      </c>
      <c r="E54" s="129">
        <f t="shared" si="4"/>
        <v>7</v>
      </c>
      <c r="F54" s="115" t="s">
        <v>68</v>
      </c>
      <c r="G54" s="141"/>
      <c r="H54" s="119" t="s">
        <v>68</v>
      </c>
      <c r="I54" s="141"/>
      <c r="J54" s="119" t="s">
        <v>194</v>
      </c>
      <c r="K54" s="141"/>
      <c r="L54" s="115">
        <v>17</v>
      </c>
      <c r="M54" s="141">
        <v>2</v>
      </c>
      <c r="N54" s="119" t="s">
        <v>68</v>
      </c>
      <c r="O54" s="141"/>
      <c r="P54" s="133" t="s">
        <v>68</v>
      </c>
      <c r="Q54" s="143"/>
      <c r="R54" s="119" t="s">
        <v>68</v>
      </c>
      <c r="S54" s="134"/>
      <c r="T54" s="119">
        <v>14</v>
      </c>
      <c r="U54" s="141">
        <v>5</v>
      </c>
      <c r="V54" s="69"/>
      <c r="X54" s="182"/>
    </row>
    <row r="55" spans="1:24" s="181" customFormat="1" ht="10.5" hidden="1">
      <c r="A55" s="178" t="s">
        <v>43</v>
      </c>
      <c r="B55" s="64" t="s">
        <v>100</v>
      </c>
      <c r="C55" s="64" t="s">
        <v>1</v>
      </c>
      <c r="D55" s="61">
        <f t="shared" si="5"/>
        <v>1</v>
      </c>
      <c r="E55" s="129">
        <f t="shared" si="4"/>
        <v>0</v>
      </c>
      <c r="F55" s="115" t="s">
        <v>68</v>
      </c>
      <c r="G55" s="141"/>
      <c r="H55" s="119">
        <v>25</v>
      </c>
      <c r="I55" s="141"/>
      <c r="J55" s="119" t="s">
        <v>194</v>
      </c>
      <c r="K55" s="141"/>
      <c r="L55" s="115" t="s">
        <v>68</v>
      </c>
      <c r="M55" s="141"/>
      <c r="N55" s="119" t="s">
        <v>68</v>
      </c>
      <c r="O55" s="141"/>
      <c r="P55" s="133" t="s">
        <v>68</v>
      </c>
      <c r="Q55" s="143"/>
      <c r="R55" s="119" t="s">
        <v>68</v>
      </c>
      <c r="S55" s="134"/>
      <c r="T55" s="119" t="s">
        <v>68</v>
      </c>
      <c r="U55" s="141"/>
      <c r="V55" s="69"/>
      <c r="X55" s="182"/>
    </row>
    <row r="56" spans="1:24" s="181" customFormat="1" ht="10.5" hidden="1">
      <c r="A56" s="167" t="s">
        <v>43</v>
      </c>
      <c r="B56" s="64" t="s">
        <v>106</v>
      </c>
      <c r="C56" s="64" t="s">
        <v>1</v>
      </c>
      <c r="D56" s="61">
        <f t="shared" si="5"/>
        <v>1</v>
      </c>
      <c r="E56" s="129">
        <f t="shared" si="4"/>
        <v>0</v>
      </c>
      <c r="F56" s="115" t="s">
        <v>68</v>
      </c>
      <c r="G56" s="141"/>
      <c r="H56" s="119">
        <v>26</v>
      </c>
      <c r="I56" s="141"/>
      <c r="J56" s="119" t="s">
        <v>194</v>
      </c>
      <c r="K56" s="141"/>
      <c r="L56" s="115" t="s">
        <v>68</v>
      </c>
      <c r="M56" s="141"/>
      <c r="N56" s="119" t="s">
        <v>68</v>
      </c>
      <c r="O56" s="141"/>
      <c r="P56" s="133" t="s">
        <v>68</v>
      </c>
      <c r="Q56" s="143"/>
      <c r="R56" s="119" t="s">
        <v>68</v>
      </c>
      <c r="S56" s="134"/>
      <c r="T56" s="119" t="s">
        <v>68</v>
      </c>
      <c r="U56" s="141"/>
      <c r="V56" s="69"/>
      <c r="X56" s="182"/>
    </row>
    <row r="57" spans="1:24" s="181" customFormat="1" ht="10.5" hidden="1">
      <c r="A57" s="167" t="s">
        <v>43</v>
      </c>
      <c r="B57" s="64" t="s">
        <v>102</v>
      </c>
      <c r="C57" s="64" t="s">
        <v>1</v>
      </c>
      <c r="D57" s="61">
        <f t="shared" si="5"/>
        <v>1</v>
      </c>
      <c r="E57" s="129">
        <f t="shared" si="4"/>
        <v>0</v>
      </c>
      <c r="F57" s="115" t="s">
        <v>68</v>
      </c>
      <c r="G57" s="141"/>
      <c r="H57" s="119">
        <v>28</v>
      </c>
      <c r="I57" s="141"/>
      <c r="J57" s="119" t="s">
        <v>194</v>
      </c>
      <c r="K57" s="141"/>
      <c r="L57" s="115" t="s">
        <v>68</v>
      </c>
      <c r="M57" s="141"/>
      <c r="N57" s="119" t="s">
        <v>68</v>
      </c>
      <c r="O57" s="141"/>
      <c r="P57" s="133" t="s">
        <v>68</v>
      </c>
      <c r="Q57" s="143"/>
      <c r="R57" s="119" t="s">
        <v>68</v>
      </c>
      <c r="S57" s="134"/>
      <c r="T57" s="119" t="s">
        <v>68</v>
      </c>
      <c r="U57" s="141"/>
      <c r="V57" s="69"/>
      <c r="X57" s="182"/>
    </row>
    <row r="58" spans="1:24" s="168" customFormat="1" ht="10.5" hidden="1">
      <c r="A58" s="167" t="s">
        <v>43</v>
      </c>
      <c r="B58" s="64" t="s">
        <v>160</v>
      </c>
      <c r="C58" s="64" t="s">
        <v>1</v>
      </c>
      <c r="D58" s="61">
        <f t="shared" si="5"/>
        <v>1</v>
      </c>
      <c r="E58" s="129">
        <f t="shared" si="4"/>
        <v>0</v>
      </c>
      <c r="F58" s="115" t="s">
        <v>68</v>
      </c>
      <c r="G58" s="134"/>
      <c r="H58" s="119">
        <v>30</v>
      </c>
      <c r="I58" s="134"/>
      <c r="J58" s="119" t="s">
        <v>194</v>
      </c>
      <c r="K58" s="134"/>
      <c r="L58" s="115" t="s">
        <v>68</v>
      </c>
      <c r="M58" s="134"/>
      <c r="N58" s="115" t="s">
        <v>68</v>
      </c>
      <c r="O58" s="134"/>
      <c r="P58" s="133" t="s">
        <v>68</v>
      </c>
      <c r="Q58" s="142"/>
      <c r="R58" s="115" t="s">
        <v>68</v>
      </c>
      <c r="S58" s="134"/>
      <c r="T58" s="115" t="s">
        <v>68</v>
      </c>
      <c r="U58" s="134"/>
      <c r="V58" s="69"/>
      <c r="X58" s="169"/>
    </row>
    <row r="59" spans="1:24" s="168" customFormat="1" ht="10.5" hidden="1">
      <c r="A59" s="178"/>
      <c r="B59" s="64"/>
      <c r="C59" s="64"/>
      <c r="D59" s="61">
        <f t="shared" si="5"/>
        <v>0</v>
      </c>
      <c r="E59" s="129">
        <f t="shared" si="4"/>
        <v>0</v>
      </c>
      <c r="F59" s="125"/>
      <c r="G59" s="134"/>
      <c r="H59" s="125"/>
      <c r="I59" s="134"/>
      <c r="J59" s="125"/>
      <c r="K59" s="134"/>
      <c r="L59" s="125"/>
      <c r="M59" s="134"/>
      <c r="N59" s="125"/>
      <c r="O59" s="134"/>
      <c r="P59" s="125"/>
      <c r="Q59" s="142"/>
      <c r="R59" s="125"/>
      <c r="S59" s="134"/>
      <c r="T59" s="125"/>
      <c r="U59" s="134"/>
      <c r="V59" s="69"/>
      <c r="X59" s="169"/>
    </row>
    <row r="60" spans="1:24" s="19" customFormat="1" ht="37.5" customHeight="1" hidden="1">
      <c r="A60" s="34"/>
      <c r="B60" s="85" t="s">
        <v>116</v>
      </c>
      <c r="C60" s="91" t="s">
        <v>206</v>
      </c>
      <c r="D60" s="39">
        <f t="shared" si="5"/>
        <v>0</v>
      </c>
      <c r="E60" s="26"/>
      <c r="F60" s="55" t="s">
        <v>5</v>
      </c>
      <c r="G60" s="57" t="s">
        <v>6</v>
      </c>
      <c r="H60" s="55" t="s">
        <v>5</v>
      </c>
      <c r="I60" s="57" t="s">
        <v>6</v>
      </c>
      <c r="J60" s="55" t="s">
        <v>5</v>
      </c>
      <c r="K60" s="57" t="s">
        <v>6</v>
      </c>
      <c r="L60" s="55" t="s">
        <v>5</v>
      </c>
      <c r="M60" s="57" t="s">
        <v>6</v>
      </c>
      <c r="N60" s="55" t="s">
        <v>5</v>
      </c>
      <c r="O60" s="57" t="s">
        <v>6</v>
      </c>
      <c r="P60" s="55" t="s">
        <v>5</v>
      </c>
      <c r="Q60" s="57" t="s">
        <v>6</v>
      </c>
      <c r="R60" s="55" t="s">
        <v>5</v>
      </c>
      <c r="S60" s="57" t="s">
        <v>6</v>
      </c>
      <c r="T60" s="55" t="s">
        <v>5</v>
      </c>
      <c r="U60" s="58" t="s">
        <v>6</v>
      </c>
      <c r="V60" s="47">
        <f>X60+Y60</f>
        <v>0</v>
      </c>
      <c r="X60" s="83"/>
    </row>
    <row r="61" spans="1:24" s="168" customFormat="1" ht="10.5" hidden="1">
      <c r="A61" s="167" t="s">
        <v>7</v>
      </c>
      <c r="B61" s="173" t="s">
        <v>161</v>
      </c>
      <c r="C61" s="173" t="s">
        <v>47</v>
      </c>
      <c r="D61" s="62">
        <f t="shared" si="5"/>
        <v>1</v>
      </c>
      <c r="E61" s="95">
        <f>SUM(G61+I61+K61+M61+O61+Q61+S61+U61)</f>
        <v>72</v>
      </c>
      <c r="F61" s="114" t="s">
        <v>194</v>
      </c>
      <c r="G61" s="131"/>
      <c r="H61" s="112">
        <v>13</v>
      </c>
      <c r="I61" s="131">
        <v>6</v>
      </c>
      <c r="J61" s="112">
        <v>1</v>
      </c>
      <c r="K61" s="131">
        <v>12</v>
      </c>
      <c r="L61" s="112">
        <v>8</v>
      </c>
      <c r="M61" s="131">
        <v>11</v>
      </c>
      <c r="N61" s="112">
        <v>1</v>
      </c>
      <c r="O61" s="131">
        <v>12</v>
      </c>
      <c r="P61" s="112">
        <v>1</v>
      </c>
      <c r="Q61" s="131">
        <v>11</v>
      </c>
      <c r="R61" s="112">
        <v>11</v>
      </c>
      <c r="S61" s="131">
        <v>8</v>
      </c>
      <c r="T61" s="112">
        <v>1</v>
      </c>
      <c r="U61" s="132">
        <v>12</v>
      </c>
      <c r="V61" s="70"/>
      <c r="X61" s="169"/>
    </row>
    <row r="62" spans="1:24" s="168" customFormat="1" ht="10.5" hidden="1">
      <c r="A62" s="167" t="s">
        <v>8</v>
      </c>
      <c r="B62" s="64" t="s">
        <v>76</v>
      </c>
      <c r="C62" s="64" t="s">
        <v>57</v>
      </c>
      <c r="D62" s="60">
        <f t="shared" si="5"/>
        <v>1</v>
      </c>
      <c r="E62" s="174">
        <f>SUM(G62+I62+K62+M62+O62+Q62+S62+U62)</f>
        <v>56</v>
      </c>
      <c r="F62" s="115">
        <v>1</v>
      </c>
      <c r="G62" s="134">
        <v>9</v>
      </c>
      <c r="H62" s="115" t="s">
        <v>205</v>
      </c>
      <c r="I62" s="134"/>
      <c r="J62" s="133">
        <v>4</v>
      </c>
      <c r="K62" s="134">
        <v>6</v>
      </c>
      <c r="L62" s="115">
        <v>10</v>
      </c>
      <c r="M62" s="134">
        <v>9</v>
      </c>
      <c r="N62" s="115">
        <v>3</v>
      </c>
      <c r="O62" s="134">
        <v>8</v>
      </c>
      <c r="P62" s="115">
        <v>2</v>
      </c>
      <c r="Q62" s="134">
        <v>9</v>
      </c>
      <c r="R62" s="115">
        <v>14</v>
      </c>
      <c r="S62" s="134">
        <v>5</v>
      </c>
      <c r="T62" s="115">
        <v>2</v>
      </c>
      <c r="U62" s="116">
        <v>10</v>
      </c>
      <c r="V62" s="69">
        <v>2</v>
      </c>
      <c r="X62" s="169"/>
    </row>
    <row r="63" spans="1:24" s="168" customFormat="1" ht="10.5" hidden="1">
      <c r="A63" s="167" t="s">
        <v>9</v>
      </c>
      <c r="B63" s="64" t="s">
        <v>77</v>
      </c>
      <c r="C63" s="64" t="s">
        <v>72</v>
      </c>
      <c r="D63" s="60">
        <f t="shared" si="5"/>
        <v>1</v>
      </c>
      <c r="E63" s="174">
        <f>SUM(G63+I63+K63+M63+O63+Q63+S63+U63)</f>
        <v>22</v>
      </c>
      <c r="F63" s="117" t="s">
        <v>194</v>
      </c>
      <c r="G63" s="134"/>
      <c r="H63" s="115">
        <v>19</v>
      </c>
      <c r="I63" s="134">
        <v>1</v>
      </c>
      <c r="J63" s="115">
        <v>3</v>
      </c>
      <c r="K63" s="134">
        <v>8</v>
      </c>
      <c r="L63" s="115" t="s">
        <v>68</v>
      </c>
      <c r="M63" s="134"/>
      <c r="N63" s="115">
        <v>4</v>
      </c>
      <c r="O63" s="134">
        <v>6</v>
      </c>
      <c r="P63" s="115">
        <v>3</v>
      </c>
      <c r="Q63" s="134">
        <v>7</v>
      </c>
      <c r="R63" s="115" t="s">
        <v>68</v>
      </c>
      <c r="S63" s="134"/>
      <c r="T63" s="115" t="s">
        <v>68</v>
      </c>
      <c r="U63" s="116"/>
      <c r="V63" s="69"/>
      <c r="X63" s="169"/>
    </row>
    <row r="64" spans="1:24" s="168" customFormat="1" ht="10.5" hidden="1">
      <c r="A64" s="167" t="s">
        <v>10</v>
      </c>
      <c r="B64" s="64" t="s">
        <v>173</v>
      </c>
      <c r="C64" s="64" t="s">
        <v>57</v>
      </c>
      <c r="D64" s="60">
        <f t="shared" si="5"/>
        <v>1</v>
      </c>
      <c r="E64" s="174">
        <f>SUM(G64+I64+K64+M64+O64+Q64+S64+U64)</f>
        <v>20</v>
      </c>
      <c r="F64" s="117" t="s">
        <v>194</v>
      </c>
      <c r="G64" s="134"/>
      <c r="H64" s="115" t="s">
        <v>68</v>
      </c>
      <c r="I64" s="134"/>
      <c r="J64" s="115">
        <v>2</v>
      </c>
      <c r="K64" s="134">
        <v>10</v>
      </c>
      <c r="L64" s="115" t="s">
        <v>68</v>
      </c>
      <c r="M64" s="134"/>
      <c r="N64" s="115">
        <v>2</v>
      </c>
      <c r="O64" s="134">
        <v>10</v>
      </c>
      <c r="P64" s="115" t="s">
        <v>68</v>
      </c>
      <c r="Q64" s="134"/>
      <c r="R64" s="115" t="s">
        <v>68</v>
      </c>
      <c r="S64" s="134"/>
      <c r="T64" s="115" t="s">
        <v>68</v>
      </c>
      <c r="U64" s="116"/>
      <c r="V64" s="69"/>
      <c r="X64" s="169"/>
    </row>
    <row r="65" spans="1:24" s="168" customFormat="1" ht="10.5" hidden="1">
      <c r="A65" s="167" t="s">
        <v>11</v>
      </c>
      <c r="B65" s="64" t="s">
        <v>104</v>
      </c>
      <c r="C65" s="64" t="s">
        <v>1</v>
      </c>
      <c r="D65" s="60">
        <f t="shared" si="5"/>
        <v>1</v>
      </c>
      <c r="E65" s="174">
        <f>SUM(G65+I65+K65+M65+O65+Q65+S65+U65)</f>
        <v>0</v>
      </c>
      <c r="F65" s="117" t="s">
        <v>194</v>
      </c>
      <c r="G65" s="134"/>
      <c r="H65" s="115">
        <v>21</v>
      </c>
      <c r="I65" s="134"/>
      <c r="J65" s="115" t="s">
        <v>68</v>
      </c>
      <c r="K65" s="134"/>
      <c r="L65" s="115" t="s">
        <v>68</v>
      </c>
      <c r="M65" s="134"/>
      <c r="N65" s="115" t="s">
        <v>68</v>
      </c>
      <c r="O65" s="134"/>
      <c r="P65" s="115" t="s">
        <v>68</v>
      </c>
      <c r="Q65" s="134"/>
      <c r="R65" s="115" t="s">
        <v>68</v>
      </c>
      <c r="S65" s="134"/>
      <c r="T65" s="115" t="s">
        <v>68</v>
      </c>
      <c r="U65" s="116"/>
      <c r="V65" s="69"/>
      <c r="X65" s="169"/>
    </row>
    <row r="66" spans="1:24" s="168" customFormat="1" ht="10.5" hidden="1">
      <c r="A66" s="175"/>
      <c r="B66" s="66"/>
      <c r="C66" s="66"/>
      <c r="D66" s="63">
        <f t="shared" si="5"/>
        <v>0</v>
      </c>
      <c r="E66" s="170"/>
      <c r="F66" s="119"/>
      <c r="G66" s="141"/>
      <c r="H66" s="119"/>
      <c r="I66" s="141"/>
      <c r="J66" s="119"/>
      <c r="K66" s="141"/>
      <c r="L66" s="119"/>
      <c r="M66" s="141"/>
      <c r="N66" s="119"/>
      <c r="O66" s="141"/>
      <c r="P66" s="119"/>
      <c r="Q66" s="141"/>
      <c r="R66" s="119"/>
      <c r="S66" s="141"/>
      <c r="T66" s="119"/>
      <c r="U66" s="118"/>
      <c r="V66" s="71"/>
      <c r="X66" s="169"/>
    </row>
    <row r="67" spans="1:22" ht="36.75" customHeight="1" hidden="1">
      <c r="A67" s="199"/>
      <c r="B67" s="85" t="s">
        <v>117</v>
      </c>
      <c r="C67" s="86" t="s">
        <v>206</v>
      </c>
      <c r="D67" s="39"/>
      <c r="E67" s="27"/>
      <c r="F67" s="55" t="s">
        <v>5</v>
      </c>
      <c r="G67" s="57" t="s">
        <v>6</v>
      </c>
      <c r="H67" s="55" t="s">
        <v>5</v>
      </c>
      <c r="I67" s="57" t="s">
        <v>6</v>
      </c>
      <c r="J67" s="55" t="s">
        <v>5</v>
      </c>
      <c r="K67" s="57" t="s">
        <v>6</v>
      </c>
      <c r="L67" s="55" t="s">
        <v>5</v>
      </c>
      <c r="M67" s="57" t="s">
        <v>6</v>
      </c>
      <c r="N67" s="55" t="s">
        <v>5</v>
      </c>
      <c r="O67" s="57" t="s">
        <v>6</v>
      </c>
      <c r="P67" s="55" t="s">
        <v>5</v>
      </c>
      <c r="Q67" s="57" t="s">
        <v>6</v>
      </c>
      <c r="R67" s="55" t="s">
        <v>5</v>
      </c>
      <c r="S67" s="57" t="s">
        <v>6</v>
      </c>
      <c r="T67" s="55" t="s">
        <v>5</v>
      </c>
      <c r="U67" s="58" t="s">
        <v>6</v>
      </c>
      <c r="V67" s="47">
        <f>X67+Y67</f>
        <v>0</v>
      </c>
    </row>
    <row r="68" spans="1:24" s="168" customFormat="1" ht="10.5" hidden="1">
      <c r="A68" s="108" t="s">
        <v>7</v>
      </c>
      <c r="B68" s="65" t="s">
        <v>79</v>
      </c>
      <c r="C68" s="65" t="s">
        <v>47</v>
      </c>
      <c r="D68" s="59">
        <f aca="true" t="shared" si="6" ref="D68:D109">COUNTIF(F68:U68,"*)")</f>
        <v>1</v>
      </c>
      <c r="E68" s="129">
        <f>SUM(G68+I68+K68+M68+O68+Q68+S68+U68)</f>
        <v>106</v>
      </c>
      <c r="F68" s="112">
        <v>3</v>
      </c>
      <c r="G68" s="92">
        <v>16</v>
      </c>
      <c r="H68" s="112">
        <v>5</v>
      </c>
      <c r="I68" s="92">
        <v>14</v>
      </c>
      <c r="J68" s="112">
        <v>4</v>
      </c>
      <c r="K68" s="92">
        <v>15</v>
      </c>
      <c r="L68" s="112">
        <v>5</v>
      </c>
      <c r="M68" s="92">
        <v>14</v>
      </c>
      <c r="N68" s="114" t="s">
        <v>194</v>
      </c>
      <c r="O68" s="92"/>
      <c r="P68" s="112">
        <v>1</v>
      </c>
      <c r="Q68" s="92">
        <v>15</v>
      </c>
      <c r="R68" s="112">
        <v>7</v>
      </c>
      <c r="S68" s="92">
        <v>12</v>
      </c>
      <c r="T68" s="112">
        <v>1</v>
      </c>
      <c r="U68" s="113">
        <v>20</v>
      </c>
      <c r="V68" s="68"/>
      <c r="X68" s="169"/>
    </row>
    <row r="69" spans="1:24" s="168" customFormat="1" ht="10.5" hidden="1">
      <c r="A69" s="167" t="s">
        <v>8</v>
      </c>
      <c r="B69" s="64" t="s">
        <v>162</v>
      </c>
      <c r="C69" s="65" t="s">
        <v>72</v>
      </c>
      <c r="D69" s="59">
        <f t="shared" si="6"/>
        <v>1</v>
      </c>
      <c r="E69" s="129">
        <f aca="true" t="shared" si="7" ref="E69:E84">SUM(G69+I69+K69+M69+O69+Q69+S69+U69)</f>
        <v>91</v>
      </c>
      <c r="F69" s="115">
        <v>6</v>
      </c>
      <c r="G69" s="134">
        <v>13</v>
      </c>
      <c r="H69" s="133" t="s">
        <v>199</v>
      </c>
      <c r="I69" s="134"/>
      <c r="J69" s="115">
        <v>1</v>
      </c>
      <c r="K69" s="134">
        <v>20</v>
      </c>
      <c r="L69" s="115">
        <v>10</v>
      </c>
      <c r="M69" s="134">
        <v>9</v>
      </c>
      <c r="N69" s="115">
        <v>1</v>
      </c>
      <c r="O69" s="134">
        <v>15</v>
      </c>
      <c r="P69" s="115">
        <v>3</v>
      </c>
      <c r="Q69" s="134">
        <v>11</v>
      </c>
      <c r="R69" s="133">
        <v>14</v>
      </c>
      <c r="S69" s="134">
        <v>5</v>
      </c>
      <c r="T69" s="133">
        <v>2</v>
      </c>
      <c r="U69" s="113">
        <v>18</v>
      </c>
      <c r="V69" s="69">
        <v>5</v>
      </c>
      <c r="X69" s="169"/>
    </row>
    <row r="70" spans="1:24" s="168" customFormat="1" ht="10.5" hidden="1">
      <c r="A70" s="167" t="s">
        <v>9</v>
      </c>
      <c r="B70" s="64" t="s">
        <v>22</v>
      </c>
      <c r="C70" s="66" t="s">
        <v>57</v>
      </c>
      <c r="D70" s="59">
        <f t="shared" si="6"/>
        <v>1</v>
      </c>
      <c r="E70" s="129">
        <f t="shared" si="7"/>
        <v>87</v>
      </c>
      <c r="F70" s="115">
        <v>2</v>
      </c>
      <c r="G70" s="134">
        <v>18</v>
      </c>
      <c r="H70" s="133">
        <v>13</v>
      </c>
      <c r="I70" s="134">
        <v>6</v>
      </c>
      <c r="J70" s="115">
        <v>5</v>
      </c>
      <c r="K70" s="134">
        <v>14</v>
      </c>
      <c r="L70" s="115">
        <v>12</v>
      </c>
      <c r="M70" s="134">
        <v>7</v>
      </c>
      <c r="N70" s="115">
        <v>2</v>
      </c>
      <c r="O70" s="134">
        <v>13</v>
      </c>
      <c r="P70" s="115">
        <v>2</v>
      </c>
      <c r="Q70" s="134">
        <v>13</v>
      </c>
      <c r="R70" s="133" t="s">
        <v>200</v>
      </c>
      <c r="S70" s="134"/>
      <c r="T70" s="133">
        <v>3</v>
      </c>
      <c r="U70" s="113">
        <v>16</v>
      </c>
      <c r="V70" s="69">
        <v>3</v>
      </c>
      <c r="X70" s="169"/>
    </row>
    <row r="71" spans="1:24" s="168" customFormat="1" ht="10.5" hidden="1">
      <c r="A71" s="167" t="s">
        <v>10</v>
      </c>
      <c r="B71" s="64" t="s">
        <v>92</v>
      </c>
      <c r="C71" s="64" t="s">
        <v>72</v>
      </c>
      <c r="D71" s="59">
        <f t="shared" si="6"/>
        <v>1</v>
      </c>
      <c r="E71" s="129">
        <f t="shared" si="7"/>
        <v>73</v>
      </c>
      <c r="F71" s="115">
        <v>8</v>
      </c>
      <c r="G71" s="134">
        <v>11</v>
      </c>
      <c r="H71" s="133" t="s">
        <v>198</v>
      </c>
      <c r="I71" s="134"/>
      <c r="J71" s="115">
        <v>2</v>
      </c>
      <c r="K71" s="134">
        <v>18</v>
      </c>
      <c r="L71" s="115">
        <v>13</v>
      </c>
      <c r="M71" s="134">
        <v>6</v>
      </c>
      <c r="N71" s="115">
        <v>3</v>
      </c>
      <c r="O71" s="134">
        <v>11</v>
      </c>
      <c r="P71" s="115">
        <v>4</v>
      </c>
      <c r="Q71" s="134">
        <v>9</v>
      </c>
      <c r="R71" s="133">
        <v>15</v>
      </c>
      <c r="S71" s="134">
        <v>4</v>
      </c>
      <c r="T71" s="133">
        <v>5</v>
      </c>
      <c r="U71" s="113">
        <v>14</v>
      </c>
      <c r="V71" s="69">
        <v>1</v>
      </c>
      <c r="X71" s="169"/>
    </row>
    <row r="72" spans="1:24" s="168" customFormat="1" ht="10.5" hidden="1">
      <c r="A72" s="167" t="s">
        <v>11</v>
      </c>
      <c r="B72" s="64" t="s">
        <v>91</v>
      </c>
      <c r="C72" s="64" t="s">
        <v>75</v>
      </c>
      <c r="D72" s="59">
        <f t="shared" si="6"/>
        <v>1</v>
      </c>
      <c r="E72" s="129">
        <f t="shared" si="7"/>
        <v>59</v>
      </c>
      <c r="F72" s="115">
        <v>5</v>
      </c>
      <c r="G72" s="134">
        <v>14</v>
      </c>
      <c r="H72" s="133" t="s">
        <v>194</v>
      </c>
      <c r="I72" s="134"/>
      <c r="J72" s="115">
        <v>6</v>
      </c>
      <c r="K72" s="134">
        <v>13</v>
      </c>
      <c r="L72" s="115">
        <v>17</v>
      </c>
      <c r="M72" s="134">
        <v>2</v>
      </c>
      <c r="N72" s="115">
        <v>5</v>
      </c>
      <c r="O72" s="134">
        <v>8</v>
      </c>
      <c r="P72" s="115">
        <v>5</v>
      </c>
      <c r="Q72" s="134">
        <v>8</v>
      </c>
      <c r="R72" s="133">
        <v>19</v>
      </c>
      <c r="S72" s="134">
        <v>1</v>
      </c>
      <c r="T72" s="133">
        <v>6</v>
      </c>
      <c r="U72" s="113">
        <v>13</v>
      </c>
      <c r="V72" s="69"/>
      <c r="X72" s="169"/>
    </row>
    <row r="73" spans="1:24" s="168" customFormat="1" ht="10.5" hidden="1">
      <c r="A73" s="167" t="s">
        <v>12</v>
      </c>
      <c r="B73" s="64" t="s">
        <v>59</v>
      </c>
      <c r="C73" s="66" t="s">
        <v>129</v>
      </c>
      <c r="D73" s="59">
        <f t="shared" si="6"/>
        <v>1</v>
      </c>
      <c r="E73" s="129">
        <f t="shared" si="7"/>
        <v>49</v>
      </c>
      <c r="F73" s="115">
        <v>4</v>
      </c>
      <c r="G73" s="134">
        <v>15</v>
      </c>
      <c r="H73" s="133">
        <v>20</v>
      </c>
      <c r="I73" s="134">
        <v>1</v>
      </c>
      <c r="J73" s="115">
        <v>7</v>
      </c>
      <c r="K73" s="134">
        <v>12</v>
      </c>
      <c r="L73" s="115">
        <v>16</v>
      </c>
      <c r="M73" s="134">
        <v>3</v>
      </c>
      <c r="N73" s="115">
        <v>6</v>
      </c>
      <c r="O73" s="134">
        <v>7</v>
      </c>
      <c r="P73" s="117" t="s">
        <v>194</v>
      </c>
      <c r="Q73" s="134"/>
      <c r="R73" s="133" t="s">
        <v>68</v>
      </c>
      <c r="S73" s="134"/>
      <c r="T73" s="133">
        <v>8</v>
      </c>
      <c r="U73" s="113">
        <v>11</v>
      </c>
      <c r="V73" s="69"/>
      <c r="X73" s="169"/>
    </row>
    <row r="74" spans="1:24" s="168" customFormat="1" ht="10.5" hidden="1">
      <c r="A74" s="167" t="s">
        <v>13</v>
      </c>
      <c r="B74" s="64" t="s">
        <v>78</v>
      </c>
      <c r="C74" s="64" t="s">
        <v>47</v>
      </c>
      <c r="D74" s="59">
        <f t="shared" si="6"/>
        <v>1</v>
      </c>
      <c r="E74" s="129">
        <f t="shared" si="7"/>
        <v>30</v>
      </c>
      <c r="F74" s="115">
        <v>10</v>
      </c>
      <c r="G74" s="134">
        <v>9</v>
      </c>
      <c r="H74" s="119">
        <v>25</v>
      </c>
      <c r="I74" s="141"/>
      <c r="J74" s="119">
        <v>10</v>
      </c>
      <c r="K74" s="141">
        <v>9</v>
      </c>
      <c r="L74" s="117" t="s">
        <v>194</v>
      </c>
      <c r="M74" s="141"/>
      <c r="N74" s="119">
        <v>7</v>
      </c>
      <c r="O74" s="141">
        <v>6</v>
      </c>
      <c r="P74" s="115">
        <v>7</v>
      </c>
      <c r="Q74" s="141">
        <v>6</v>
      </c>
      <c r="R74" s="119" t="s">
        <v>68</v>
      </c>
      <c r="S74" s="141"/>
      <c r="T74" s="119" t="s">
        <v>68</v>
      </c>
      <c r="U74" s="118"/>
      <c r="V74" s="69"/>
      <c r="X74" s="169"/>
    </row>
    <row r="75" spans="1:24" s="168" customFormat="1" ht="10.5" hidden="1">
      <c r="A75" s="167" t="s">
        <v>14</v>
      </c>
      <c r="B75" s="172" t="s">
        <v>58</v>
      </c>
      <c r="C75" s="64" t="s">
        <v>47</v>
      </c>
      <c r="D75" s="60">
        <f t="shared" si="6"/>
        <v>1</v>
      </c>
      <c r="E75" s="129">
        <f t="shared" si="7"/>
        <v>23</v>
      </c>
      <c r="F75" s="115">
        <v>7</v>
      </c>
      <c r="G75" s="134">
        <v>12</v>
      </c>
      <c r="H75" s="119" t="s">
        <v>68</v>
      </c>
      <c r="I75" s="134"/>
      <c r="J75" s="115">
        <v>8</v>
      </c>
      <c r="K75" s="134">
        <v>11</v>
      </c>
      <c r="L75" s="117" t="s">
        <v>194</v>
      </c>
      <c r="M75" s="134"/>
      <c r="N75" s="115" t="s">
        <v>68</v>
      </c>
      <c r="O75" s="134"/>
      <c r="P75" s="115" t="s">
        <v>68</v>
      </c>
      <c r="Q75" s="134"/>
      <c r="R75" s="133" t="s">
        <v>68</v>
      </c>
      <c r="S75" s="134"/>
      <c r="T75" s="115" t="s">
        <v>68</v>
      </c>
      <c r="U75" s="116"/>
      <c r="V75" s="69"/>
      <c r="X75" s="169"/>
    </row>
    <row r="76" spans="1:24" s="168" customFormat="1" ht="10.5" hidden="1">
      <c r="A76" s="167" t="s">
        <v>15</v>
      </c>
      <c r="B76" s="64" t="s">
        <v>149</v>
      </c>
      <c r="C76" s="65" t="s">
        <v>57</v>
      </c>
      <c r="D76" s="59">
        <f t="shared" si="6"/>
        <v>1</v>
      </c>
      <c r="E76" s="129">
        <f t="shared" si="7"/>
        <v>18</v>
      </c>
      <c r="F76" s="115">
        <v>11</v>
      </c>
      <c r="G76" s="134">
        <v>8</v>
      </c>
      <c r="H76" s="119" t="s">
        <v>68</v>
      </c>
      <c r="I76" s="134"/>
      <c r="J76" s="115">
        <v>9</v>
      </c>
      <c r="K76" s="134">
        <v>10</v>
      </c>
      <c r="L76" s="117" t="s">
        <v>194</v>
      </c>
      <c r="M76" s="134"/>
      <c r="N76" s="115" t="s">
        <v>68</v>
      </c>
      <c r="O76" s="134"/>
      <c r="P76" s="115" t="s">
        <v>68</v>
      </c>
      <c r="Q76" s="134"/>
      <c r="R76" s="115" t="s">
        <v>68</v>
      </c>
      <c r="S76" s="134"/>
      <c r="T76" s="115" t="s">
        <v>68</v>
      </c>
      <c r="U76" s="116"/>
      <c r="V76" s="69"/>
      <c r="X76" s="169"/>
    </row>
    <row r="77" spans="1:24" s="168" customFormat="1" ht="10.5" hidden="1">
      <c r="A77" s="167" t="s">
        <v>33</v>
      </c>
      <c r="B77" s="64" t="s">
        <v>174</v>
      </c>
      <c r="C77" s="64" t="s">
        <v>57</v>
      </c>
      <c r="D77" s="59">
        <f t="shared" si="6"/>
        <v>1</v>
      </c>
      <c r="E77" s="129">
        <f t="shared" si="7"/>
        <v>16</v>
      </c>
      <c r="F77" s="115" t="s">
        <v>68</v>
      </c>
      <c r="G77" s="134"/>
      <c r="H77" s="115" t="s">
        <v>68</v>
      </c>
      <c r="I77" s="134"/>
      <c r="J77" s="115">
        <v>3</v>
      </c>
      <c r="K77" s="134">
        <v>16</v>
      </c>
      <c r="L77" s="117" t="s">
        <v>194</v>
      </c>
      <c r="M77" s="134"/>
      <c r="N77" s="115" t="s">
        <v>68</v>
      </c>
      <c r="O77" s="134"/>
      <c r="P77" s="115" t="s">
        <v>68</v>
      </c>
      <c r="Q77" s="134"/>
      <c r="R77" s="115" t="s">
        <v>68</v>
      </c>
      <c r="S77" s="134"/>
      <c r="T77" s="115" t="s">
        <v>68</v>
      </c>
      <c r="U77" s="116"/>
      <c r="V77" s="69"/>
      <c r="X77" s="169"/>
    </row>
    <row r="78" spans="1:24" s="168" customFormat="1" ht="10.5" hidden="1">
      <c r="A78" s="167" t="s">
        <v>37</v>
      </c>
      <c r="B78" s="64" t="s">
        <v>148</v>
      </c>
      <c r="C78" s="66" t="s">
        <v>129</v>
      </c>
      <c r="D78" s="59">
        <f t="shared" si="6"/>
        <v>1</v>
      </c>
      <c r="E78" s="129">
        <f t="shared" si="7"/>
        <v>10</v>
      </c>
      <c r="F78" s="115">
        <v>9</v>
      </c>
      <c r="G78" s="134">
        <v>10</v>
      </c>
      <c r="H78" s="115" t="s">
        <v>68</v>
      </c>
      <c r="I78" s="134"/>
      <c r="J78" s="115" t="s">
        <v>68</v>
      </c>
      <c r="K78" s="134"/>
      <c r="L78" s="117" t="s">
        <v>194</v>
      </c>
      <c r="M78" s="134"/>
      <c r="N78" s="115" t="s">
        <v>68</v>
      </c>
      <c r="O78" s="134"/>
      <c r="P78" s="115" t="s">
        <v>68</v>
      </c>
      <c r="Q78" s="134"/>
      <c r="R78" s="133" t="s">
        <v>68</v>
      </c>
      <c r="S78" s="134"/>
      <c r="T78" s="115" t="s">
        <v>68</v>
      </c>
      <c r="U78" s="116"/>
      <c r="V78" s="69"/>
      <c r="X78" s="169"/>
    </row>
    <row r="79" spans="1:24" s="168" customFormat="1" ht="10.5" hidden="1">
      <c r="A79" s="167" t="s">
        <v>36</v>
      </c>
      <c r="B79" s="64" t="s">
        <v>191</v>
      </c>
      <c r="C79" s="64" t="s">
        <v>69</v>
      </c>
      <c r="D79" s="59">
        <f t="shared" si="6"/>
        <v>1</v>
      </c>
      <c r="E79" s="129">
        <f t="shared" si="7"/>
        <v>9</v>
      </c>
      <c r="F79" s="115" t="s">
        <v>68</v>
      </c>
      <c r="G79" s="134"/>
      <c r="H79" s="115" t="s">
        <v>68</v>
      </c>
      <c r="I79" s="134"/>
      <c r="J79" s="115" t="s">
        <v>68</v>
      </c>
      <c r="K79" s="134"/>
      <c r="L79" s="117" t="s">
        <v>194</v>
      </c>
      <c r="M79" s="134"/>
      <c r="N79" s="115" t="s">
        <v>68</v>
      </c>
      <c r="O79" s="134"/>
      <c r="P79" s="115" t="s">
        <v>68</v>
      </c>
      <c r="Q79" s="134"/>
      <c r="R79" s="133" t="s">
        <v>68</v>
      </c>
      <c r="S79" s="134"/>
      <c r="T79" s="133">
        <v>10</v>
      </c>
      <c r="U79" s="113">
        <v>9</v>
      </c>
      <c r="V79" s="69"/>
      <c r="X79" s="169"/>
    </row>
    <row r="80" spans="1:24" s="168" customFormat="1" ht="10.5" hidden="1">
      <c r="A80" s="167" t="s">
        <v>38</v>
      </c>
      <c r="B80" s="64" t="s">
        <v>187</v>
      </c>
      <c r="C80" s="64" t="s">
        <v>48</v>
      </c>
      <c r="D80" s="59">
        <f t="shared" si="6"/>
        <v>1</v>
      </c>
      <c r="E80" s="129">
        <f t="shared" si="7"/>
        <v>7</v>
      </c>
      <c r="F80" s="115" t="s">
        <v>68</v>
      </c>
      <c r="G80" s="134"/>
      <c r="H80" s="115" t="s">
        <v>68</v>
      </c>
      <c r="I80" s="134"/>
      <c r="J80" s="115" t="s">
        <v>68</v>
      </c>
      <c r="K80" s="134"/>
      <c r="L80" s="117" t="s">
        <v>194</v>
      </c>
      <c r="M80" s="134"/>
      <c r="N80" s="115" t="s">
        <v>68</v>
      </c>
      <c r="O80" s="134"/>
      <c r="P80" s="115">
        <v>6</v>
      </c>
      <c r="Q80" s="134">
        <v>7</v>
      </c>
      <c r="R80" s="133" t="s">
        <v>68</v>
      </c>
      <c r="S80" s="134"/>
      <c r="T80" s="133" t="s">
        <v>68</v>
      </c>
      <c r="U80" s="113"/>
      <c r="V80" s="69"/>
      <c r="X80" s="169"/>
    </row>
    <row r="81" spans="1:24" s="168" customFormat="1" ht="10.5" hidden="1">
      <c r="A81" s="167" t="s">
        <v>39</v>
      </c>
      <c r="B81" s="64" t="s">
        <v>107</v>
      </c>
      <c r="C81" s="66" t="s">
        <v>1</v>
      </c>
      <c r="D81" s="59">
        <f t="shared" si="6"/>
        <v>1</v>
      </c>
      <c r="E81" s="129">
        <f t="shared" si="7"/>
        <v>0</v>
      </c>
      <c r="F81" s="115" t="s">
        <v>68</v>
      </c>
      <c r="G81" s="134"/>
      <c r="H81" s="115">
        <v>22</v>
      </c>
      <c r="I81" s="141"/>
      <c r="J81" s="119" t="s">
        <v>68</v>
      </c>
      <c r="K81" s="141"/>
      <c r="L81" s="117" t="s">
        <v>194</v>
      </c>
      <c r="M81" s="141"/>
      <c r="N81" s="119" t="s">
        <v>68</v>
      </c>
      <c r="O81" s="141"/>
      <c r="P81" s="119" t="s">
        <v>68</v>
      </c>
      <c r="Q81" s="141"/>
      <c r="R81" s="119" t="s">
        <v>68</v>
      </c>
      <c r="S81" s="141"/>
      <c r="T81" s="119" t="s">
        <v>68</v>
      </c>
      <c r="U81" s="118"/>
      <c r="V81" s="69"/>
      <c r="X81" s="169"/>
    </row>
    <row r="82" spans="1:24" s="168" customFormat="1" ht="10.5" hidden="1">
      <c r="A82" s="167" t="s">
        <v>39</v>
      </c>
      <c r="B82" s="66" t="s">
        <v>109</v>
      </c>
      <c r="C82" s="64" t="s">
        <v>1</v>
      </c>
      <c r="D82" s="59">
        <f t="shared" si="6"/>
        <v>1</v>
      </c>
      <c r="E82" s="129">
        <f t="shared" si="7"/>
        <v>0</v>
      </c>
      <c r="F82" s="115" t="s">
        <v>68</v>
      </c>
      <c r="G82" s="141"/>
      <c r="H82" s="115">
        <v>23</v>
      </c>
      <c r="I82" s="141"/>
      <c r="J82" s="119" t="s">
        <v>68</v>
      </c>
      <c r="K82" s="141"/>
      <c r="L82" s="117" t="s">
        <v>194</v>
      </c>
      <c r="M82" s="141"/>
      <c r="N82" s="119" t="s">
        <v>68</v>
      </c>
      <c r="O82" s="141"/>
      <c r="P82" s="119" t="s">
        <v>68</v>
      </c>
      <c r="Q82" s="141"/>
      <c r="R82" s="119" t="s">
        <v>68</v>
      </c>
      <c r="S82" s="141"/>
      <c r="T82" s="119" t="s">
        <v>68</v>
      </c>
      <c r="U82" s="118"/>
      <c r="V82" s="69"/>
      <c r="X82" s="169"/>
    </row>
    <row r="83" spans="1:24" s="168" customFormat="1" ht="10.5" hidden="1">
      <c r="A83" s="167" t="s">
        <v>39</v>
      </c>
      <c r="B83" s="66" t="s">
        <v>105</v>
      </c>
      <c r="C83" s="64" t="s">
        <v>1</v>
      </c>
      <c r="D83" s="59">
        <f t="shared" si="6"/>
        <v>1</v>
      </c>
      <c r="E83" s="129">
        <f t="shared" si="7"/>
        <v>0</v>
      </c>
      <c r="F83" s="119" t="s">
        <v>68</v>
      </c>
      <c r="G83" s="141"/>
      <c r="H83" s="115">
        <v>26</v>
      </c>
      <c r="I83" s="141"/>
      <c r="J83" s="119" t="s">
        <v>68</v>
      </c>
      <c r="K83" s="141"/>
      <c r="L83" s="117" t="s">
        <v>194</v>
      </c>
      <c r="M83" s="141"/>
      <c r="N83" s="119" t="s">
        <v>68</v>
      </c>
      <c r="O83" s="141"/>
      <c r="P83" s="119" t="s">
        <v>68</v>
      </c>
      <c r="Q83" s="141"/>
      <c r="R83" s="119" t="s">
        <v>68</v>
      </c>
      <c r="S83" s="141"/>
      <c r="T83" s="119" t="s">
        <v>68</v>
      </c>
      <c r="U83" s="118"/>
      <c r="V83" s="71"/>
      <c r="X83" s="169"/>
    </row>
    <row r="84" spans="1:24" s="168" customFormat="1" ht="10.5" hidden="1">
      <c r="A84" s="167"/>
      <c r="B84" s="66"/>
      <c r="C84" s="66"/>
      <c r="D84" s="59">
        <f t="shared" si="6"/>
        <v>0</v>
      </c>
      <c r="E84" s="129">
        <f t="shared" si="7"/>
        <v>0</v>
      </c>
      <c r="F84" s="125"/>
      <c r="G84" s="141"/>
      <c r="H84" s="125"/>
      <c r="I84" s="141"/>
      <c r="J84" s="125"/>
      <c r="K84" s="141"/>
      <c r="L84" s="125"/>
      <c r="M84" s="141"/>
      <c r="N84" s="125"/>
      <c r="O84" s="141"/>
      <c r="P84" s="125"/>
      <c r="Q84" s="141"/>
      <c r="R84" s="125"/>
      <c r="S84" s="141"/>
      <c r="T84" s="125"/>
      <c r="U84" s="118"/>
      <c r="V84" s="71"/>
      <c r="X84" s="169"/>
    </row>
    <row r="85" spans="1:24" s="19" customFormat="1" ht="37.5" customHeight="1" hidden="1">
      <c r="A85" s="34"/>
      <c r="B85" s="85" t="s">
        <v>118</v>
      </c>
      <c r="C85" s="86" t="s">
        <v>206</v>
      </c>
      <c r="D85" s="39">
        <f t="shared" si="6"/>
        <v>0</v>
      </c>
      <c r="E85" s="27"/>
      <c r="F85" s="55" t="s">
        <v>5</v>
      </c>
      <c r="G85" s="57" t="s">
        <v>6</v>
      </c>
      <c r="H85" s="55" t="s">
        <v>5</v>
      </c>
      <c r="I85" s="57" t="s">
        <v>6</v>
      </c>
      <c r="J85" s="55" t="s">
        <v>5</v>
      </c>
      <c r="K85" s="57" t="s">
        <v>6</v>
      </c>
      <c r="L85" s="55" t="s">
        <v>5</v>
      </c>
      <c r="M85" s="57" t="s">
        <v>6</v>
      </c>
      <c r="N85" s="55" t="s">
        <v>5</v>
      </c>
      <c r="O85" s="57" t="s">
        <v>6</v>
      </c>
      <c r="P85" s="55" t="s">
        <v>5</v>
      </c>
      <c r="Q85" s="57" t="s">
        <v>6</v>
      </c>
      <c r="R85" s="55" t="s">
        <v>5</v>
      </c>
      <c r="S85" s="57" t="s">
        <v>6</v>
      </c>
      <c r="T85" s="55" t="s">
        <v>5</v>
      </c>
      <c r="U85" s="58" t="s">
        <v>6</v>
      </c>
      <c r="V85" s="47">
        <f>X85+Y85</f>
        <v>0</v>
      </c>
      <c r="X85" s="83"/>
    </row>
    <row r="86" spans="1:24" s="168" customFormat="1" ht="10.5" hidden="1">
      <c r="A86" s="167" t="s">
        <v>7</v>
      </c>
      <c r="B86" s="64" t="s">
        <v>127</v>
      </c>
      <c r="C86" s="65" t="s">
        <v>203</v>
      </c>
      <c r="D86" s="62">
        <f t="shared" si="6"/>
        <v>1</v>
      </c>
      <c r="E86" s="129">
        <f>SUM(G86+I86+K86+M86+O86+Q86+S86+U86)</f>
        <v>59</v>
      </c>
      <c r="F86" s="112">
        <v>3</v>
      </c>
      <c r="G86" s="131">
        <v>7</v>
      </c>
      <c r="H86" s="112">
        <v>10</v>
      </c>
      <c r="I86" s="131">
        <v>9</v>
      </c>
      <c r="J86" s="112">
        <v>1</v>
      </c>
      <c r="K86" s="131">
        <v>12</v>
      </c>
      <c r="L86" s="114" t="s">
        <v>194</v>
      </c>
      <c r="M86" s="131"/>
      <c r="N86" s="112" t="s">
        <v>68</v>
      </c>
      <c r="O86" s="131"/>
      <c r="P86" s="112">
        <v>1</v>
      </c>
      <c r="Q86" s="131">
        <v>10</v>
      </c>
      <c r="R86" s="112">
        <v>7</v>
      </c>
      <c r="S86" s="131">
        <v>12</v>
      </c>
      <c r="T86" s="112">
        <v>3</v>
      </c>
      <c r="U86" s="132">
        <v>9</v>
      </c>
      <c r="V86" s="68"/>
      <c r="X86" s="169"/>
    </row>
    <row r="87" spans="1:24" s="168" customFormat="1" ht="10.5" hidden="1">
      <c r="A87" s="167" t="s">
        <v>8</v>
      </c>
      <c r="B87" s="64" t="s">
        <v>49</v>
      </c>
      <c r="C87" s="64" t="s">
        <v>57</v>
      </c>
      <c r="D87" s="59">
        <f t="shared" si="6"/>
        <v>1</v>
      </c>
      <c r="E87" s="129">
        <f>SUM(G87+I87+K87+M87+O87+Q87+S87+U87)</f>
        <v>50</v>
      </c>
      <c r="F87" s="115">
        <v>1</v>
      </c>
      <c r="G87" s="134">
        <v>11</v>
      </c>
      <c r="H87" s="115">
        <v>12</v>
      </c>
      <c r="I87" s="134">
        <v>7</v>
      </c>
      <c r="J87" s="115">
        <v>2</v>
      </c>
      <c r="K87" s="134">
        <v>10</v>
      </c>
      <c r="L87" s="115">
        <v>8</v>
      </c>
      <c r="M87" s="134">
        <v>7</v>
      </c>
      <c r="N87" s="133">
        <v>2</v>
      </c>
      <c r="O87" s="134">
        <v>9</v>
      </c>
      <c r="P87" s="117" t="s">
        <v>194</v>
      </c>
      <c r="Q87" s="134"/>
      <c r="R87" s="133" t="s">
        <v>68</v>
      </c>
      <c r="S87" s="134"/>
      <c r="T87" s="115">
        <v>5</v>
      </c>
      <c r="U87" s="116">
        <v>6</v>
      </c>
      <c r="V87" s="69"/>
      <c r="X87" s="169"/>
    </row>
    <row r="88" spans="1:24" s="168" customFormat="1" ht="10.5" hidden="1">
      <c r="A88" s="167" t="s">
        <v>9</v>
      </c>
      <c r="B88" s="64" t="s">
        <v>80</v>
      </c>
      <c r="C88" s="64" t="s">
        <v>57</v>
      </c>
      <c r="D88" s="59">
        <f t="shared" si="6"/>
        <v>1</v>
      </c>
      <c r="E88" s="129">
        <f>SUM(G88+I88+K88+M88+O88+Q88+S88+U88)</f>
        <v>45</v>
      </c>
      <c r="F88" s="115">
        <v>2</v>
      </c>
      <c r="G88" s="134">
        <v>9</v>
      </c>
      <c r="H88" s="115">
        <v>13</v>
      </c>
      <c r="I88" s="134">
        <v>6</v>
      </c>
      <c r="J88" s="115">
        <v>3</v>
      </c>
      <c r="K88" s="134">
        <v>8</v>
      </c>
      <c r="L88" s="117" t="s">
        <v>194</v>
      </c>
      <c r="M88" s="134"/>
      <c r="N88" s="115">
        <v>3</v>
      </c>
      <c r="O88" s="134">
        <v>7</v>
      </c>
      <c r="P88" s="115">
        <v>2</v>
      </c>
      <c r="Q88" s="134">
        <v>8</v>
      </c>
      <c r="R88" s="133" t="s">
        <v>68</v>
      </c>
      <c r="S88" s="134"/>
      <c r="T88" s="115">
        <v>4</v>
      </c>
      <c r="U88" s="116">
        <v>7</v>
      </c>
      <c r="V88" s="69"/>
      <c r="X88" s="169"/>
    </row>
    <row r="89" spans="1:24" s="168" customFormat="1" ht="10.5" hidden="1">
      <c r="A89" s="167" t="s">
        <v>10</v>
      </c>
      <c r="B89" s="64" t="s">
        <v>175</v>
      </c>
      <c r="C89" s="64" t="s">
        <v>47</v>
      </c>
      <c r="D89" s="59">
        <f t="shared" si="6"/>
        <v>1</v>
      </c>
      <c r="E89" s="129">
        <f>SUM(G89+I89+K89+M89+O89+Q89+S89+U89)</f>
        <v>6</v>
      </c>
      <c r="F89" s="115" t="s">
        <v>68</v>
      </c>
      <c r="G89" s="134"/>
      <c r="H89" s="133" t="s">
        <v>68</v>
      </c>
      <c r="I89" s="134"/>
      <c r="J89" s="115">
        <v>4</v>
      </c>
      <c r="K89" s="134">
        <v>6</v>
      </c>
      <c r="L89" s="117" t="s">
        <v>194</v>
      </c>
      <c r="M89" s="134"/>
      <c r="N89" s="115" t="s">
        <v>68</v>
      </c>
      <c r="O89" s="134"/>
      <c r="P89" s="115" t="s">
        <v>68</v>
      </c>
      <c r="Q89" s="134"/>
      <c r="R89" s="133" t="s">
        <v>68</v>
      </c>
      <c r="S89" s="134"/>
      <c r="T89" s="115"/>
      <c r="U89" s="116"/>
      <c r="V89" s="69"/>
      <c r="X89" s="169"/>
    </row>
    <row r="90" spans="1:24" s="168" customFormat="1" ht="10.5" hidden="1">
      <c r="A90" s="167"/>
      <c r="B90" s="66"/>
      <c r="C90" s="66"/>
      <c r="D90" s="61">
        <f t="shared" si="6"/>
        <v>0</v>
      </c>
      <c r="E90" s="170"/>
      <c r="F90" s="119"/>
      <c r="G90" s="141"/>
      <c r="H90" s="171"/>
      <c r="I90" s="141"/>
      <c r="J90" s="119"/>
      <c r="K90" s="141"/>
      <c r="L90" s="119"/>
      <c r="M90" s="141"/>
      <c r="N90" s="119"/>
      <c r="O90" s="141"/>
      <c r="P90" s="119"/>
      <c r="Q90" s="141"/>
      <c r="R90" s="171"/>
      <c r="S90" s="141"/>
      <c r="T90" s="119"/>
      <c r="U90" s="118"/>
      <c r="V90" s="71"/>
      <c r="X90" s="169"/>
    </row>
    <row r="91" spans="1:22" ht="36.75" customHeight="1" hidden="1">
      <c r="A91" s="199"/>
      <c r="B91" s="85" t="s">
        <v>119</v>
      </c>
      <c r="C91" s="86" t="s">
        <v>206</v>
      </c>
      <c r="D91" s="39">
        <f t="shared" si="6"/>
        <v>0</v>
      </c>
      <c r="E91" s="27"/>
      <c r="F91" s="55" t="s">
        <v>5</v>
      </c>
      <c r="G91" s="57" t="s">
        <v>6</v>
      </c>
      <c r="H91" s="55" t="s">
        <v>5</v>
      </c>
      <c r="I91" s="57" t="s">
        <v>6</v>
      </c>
      <c r="J91" s="55" t="s">
        <v>5</v>
      </c>
      <c r="K91" s="57" t="s">
        <v>6</v>
      </c>
      <c r="L91" s="55" t="s">
        <v>5</v>
      </c>
      <c r="M91" s="57" t="s">
        <v>6</v>
      </c>
      <c r="N91" s="55" t="s">
        <v>5</v>
      </c>
      <c r="O91" s="57" t="s">
        <v>6</v>
      </c>
      <c r="P91" s="55" t="s">
        <v>5</v>
      </c>
      <c r="Q91" s="57" t="s">
        <v>6</v>
      </c>
      <c r="R91" s="55" t="s">
        <v>5</v>
      </c>
      <c r="S91" s="57" t="s">
        <v>6</v>
      </c>
      <c r="T91" s="55" t="s">
        <v>5</v>
      </c>
      <c r="U91" s="58" t="s">
        <v>6</v>
      </c>
      <c r="V91" s="47">
        <f>X91+Y91</f>
        <v>0</v>
      </c>
    </row>
    <row r="92" spans="1:22" ht="12.75" hidden="1">
      <c r="A92" s="167" t="s">
        <v>7</v>
      </c>
      <c r="B92" s="65" t="s">
        <v>63</v>
      </c>
      <c r="C92" s="65" t="s">
        <v>47</v>
      </c>
      <c r="D92" s="59">
        <f t="shared" si="6"/>
        <v>1</v>
      </c>
      <c r="E92" s="129">
        <f>SUM(G92+I92+K92+M92+O92+Q92+S92+U92)</f>
        <v>128</v>
      </c>
      <c r="F92" s="112">
        <v>1</v>
      </c>
      <c r="G92" s="92">
        <v>20</v>
      </c>
      <c r="H92" s="112" t="s">
        <v>201</v>
      </c>
      <c r="I92" s="92"/>
      <c r="J92" s="112">
        <v>2</v>
      </c>
      <c r="K92" s="92">
        <v>18</v>
      </c>
      <c r="L92" s="112">
        <v>3</v>
      </c>
      <c r="M92" s="92">
        <v>16</v>
      </c>
      <c r="N92" s="112">
        <v>1</v>
      </c>
      <c r="O92" s="160">
        <v>18</v>
      </c>
      <c r="P92" s="112">
        <v>1</v>
      </c>
      <c r="Q92" s="92">
        <v>16</v>
      </c>
      <c r="R92" s="112">
        <v>1</v>
      </c>
      <c r="S92" s="92">
        <v>20</v>
      </c>
      <c r="T92" s="112">
        <v>1</v>
      </c>
      <c r="U92" s="113">
        <v>20</v>
      </c>
      <c r="V92" s="68">
        <v>15</v>
      </c>
    </row>
    <row r="93" spans="1:22" ht="12.75" hidden="1">
      <c r="A93" s="167" t="s">
        <v>8</v>
      </c>
      <c r="B93" s="64" t="s">
        <v>97</v>
      </c>
      <c r="C93" s="64" t="s">
        <v>16</v>
      </c>
      <c r="D93" s="59">
        <f t="shared" si="6"/>
        <v>1</v>
      </c>
      <c r="E93" s="129">
        <f aca="true" t="shared" si="8" ref="E93:E103">SUM(G93+I93+K93+M93+O93+Q93+S93+U93)</f>
        <v>91</v>
      </c>
      <c r="F93" s="115">
        <v>5</v>
      </c>
      <c r="G93" s="134">
        <v>14</v>
      </c>
      <c r="H93" s="133">
        <v>9</v>
      </c>
      <c r="I93" s="134">
        <v>10</v>
      </c>
      <c r="J93" s="133">
        <v>1</v>
      </c>
      <c r="K93" s="134">
        <v>20</v>
      </c>
      <c r="L93" s="115">
        <v>8</v>
      </c>
      <c r="M93" s="134">
        <v>11</v>
      </c>
      <c r="N93" s="117" t="s">
        <v>194</v>
      </c>
      <c r="O93" s="161"/>
      <c r="P93" s="115">
        <v>2</v>
      </c>
      <c r="Q93" s="134">
        <v>14</v>
      </c>
      <c r="R93" s="133">
        <v>13</v>
      </c>
      <c r="S93" s="134">
        <v>6</v>
      </c>
      <c r="T93" s="115">
        <v>3</v>
      </c>
      <c r="U93" s="116">
        <v>16</v>
      </c>
      <c r="V93" s="69"/>
    </row>
    <row r="94" spans="1:22" ht="12.75" hidden="1">
      <c r="A94" s="167" t="s">
        <v>9</v>
      </c>
      <c r="B94" s="64" t="s">
        <v>151</v>
      </c>
      <c r="C94" s="64" t="s">
        <v>129</v>
      </c>
      <c r="D94" s="59">
        <f t="shared" si="6"/>
        <v>1</v>
      </c>
      <c r="E94" s="129">
        <f t="shared" si="8"/>
        <v>77</v>
      </c>
      <c r="F94" s="115">
        <v>7</v>
      </c>
      <c r="G94" s="134">
        <v>12</v>
      </c>
      <c r="H94" s="115">
        <v>14</v>
      </c>
      <c r="I94" s="134">
        <v>5</v>
      </c>
      <c r="J94" s="117" t="s">
        <v>194</v>
      </c>
      <c r="K94" s="134"/>
      <c r="L94" s="115">
        <v>6</v>
      </c>
      <c r="M94" s="134">
        <v>13</v>
      </c>
      <c r="N94" s="115">
        <v>2</v>
      </c>
      <c r="O94" s="161">
        <v>16</v>
      </c>
      <c r="P94" s="115" t="s">
        <v>68</v>
      </c>
      <c r="Q94" s="134"/>
      <c r="R94" s="133">
        <v>6</v>
      </c>
      <c r="S94" s="134">
        <v>13</v>
      </c>
      <c r="T94" s="115">
        <v>2</v>
      </c>
      <c r="U94" s="116">
        <v>18</v>
      </c>
      <c r="V94" s="69"/>
    </row>
    <row r="95" spans="1:22" ht="12.75" hidden="1">
      <c r="A95" s="167" t="s">
        <v>10</v>
      </c>
      <c r="B95" s="64" t="s">
        <v>62</v>
      </c>
      <c r="C95" s="64" t="s">
        <v>57</v>
      </c>
      <c r="D95" s="59">
        <f t="shared" si="6"/>
        <v>1</v>
      </c>
      <c r="E95" s="129">
        <f t="shared" si="8"/>
        <v>74</v>
      </c>
      <c r="F95" s="115">
        <v>3</v>
      </c>
      <c r="G95" s="134">
        <v>16</v>
      </c>
      <c r="H95" s="133">
        <v>17</v>
      </c>
      <c r="I95" s="134">
        <v>2</v>
      </c>
      <c r="J95" s="115">
        <v>3</v>
      </c>
      <c r="K95" s="134">
        <v>16</v>
      </c>
      <c r="L95" s="115">
        <v>17</v>
      </c>
      <c r="M95" s="134">
        <v>2</v>
      </c>
      <c r="N95" s="115">
        <v>4</v>
      </c>
      <c r="O95" s="161">
        <v>13</v>
      </c>
      <c r="P95" s="115">
        <v>3</v>
      </c>
      <c r="Q95" s="134">
        <v>12</v>
      </c>
      <c r="R95" s="133" t="s">
        <v>198</v>
      </c>
      <c r="S95" s="134"/>
      <c r="T95" s="133">
        <v>6</v>
      </c>
      <c r="U95" s="113">
        <v>13</v>
      </c>
      <c r="V95" s="69">
        <v>1</v>
      </c>
    </row>
    <row r="96" spans="1:22" ht="12.75" hidden="1">
      <c r="A96" s="167" t="s">
        <v>11</v>
      </c>
      <c r="B96" s="64" t="s">
        <v>93</v>
      </c>
      <c r="C96" s="64" t="s">
        <v>57</v>
      </c>
      <c r="D96" s="59">
        <f t="shared" si="6"/>
        <v>1</v>
      </c>
      <c r="E96" s="129">
        <f t="shared" si="8"/>
        <v>67</v>
      </c>
      <c r="F96" s="115">
        <v>2</v>
      </c>
      <c r="G96" s="134">
        <v>18</v>
      </c>
      <c r="H96" s="133">
        <v>21</v>
      </c>
      <c r="I96" s="141"/>
      <c r="J96" s="119">
        <v>4</v>
      </c>
      <c r="K96" s="141">
        <v>15</v>
      </c>
      <c r="L96" s="119">
        <v>18</v>
      </c>
      <c r="M96" s="141">
        <v>1</v>
      </c>
      <c r="N96" s="119">
        <v>3</v>
      </c>
      <c r="O96" s="162">
        <v>14</v>
      </c>
      <c r="P96" s="117" t="s">
        <v>194</v>
      </c>
      <c r="Q96" s="141"/>
      <c r="R96" s="119">
        <v>15</v>
      </c>
      <c r="S96" s="141">
        <v>4</v>
      </c>
      <c r="T96" s="119">
        <v>4</v>
      </c>
      <c r="U96" s="118">
        <v>15</v>
      </c>
      <c r="V96" s="69"/>
    </row>
    <row r="97" spans="1:22" ht="12.75" hidden="1">
      <c r="A97" s="167" t="s">
        <v>12</v>
      </c>
      <c r="B97" s="64" t="s">
        <v>65</v>
      </c>
      <c r="C97" s="64" t="s">
        <v>57</v>
      </c>
      <c r="D97" s="59">
        <f t="shared" si="6"/>
        <v>1</v>
      </c>
      <c r="E97" s="129">
        <f t="shared" si="8"/>
        <v>58</v>
      </c>
      <c r="F97" s="115">
        <v>8</v>
      </c>
      <c r="G97" s="134">
        <v>11</v>
      </c>
      <c r="H97" s="133">
        <v>25</v>
      </c>
      <c r="I97" s="134"/>
      <c r="J97" s="115">
        <v>6</v>
      </c>
      <c r="K97" s="134">
        <v>13</v>
      </c>
      <c r="L97" s="117" t="s">
        <v>194</v>
      </c>
      <c r="M97" s="134"/>
      <c r="N97" s="115">
        <v>5</v>
      </c>
      <c r="O97" s="161">
        <v>12</v>
      </c>
      <c r="P97" s="115">
        <v>5</v>
      </c>
      <c r="Q97" s="134">
        <v>10</v>
      </c>
      <c r="R97" s="133">
        <v>27</v>
      </c>
      <c r="S97" s="134"/>
      <c r="T97" s="115">
        <v>7</v>
      </c>
      <c r="U97" s="116">
        <v>12</v>
      </c>
      <c r="V97" s="69"/>
    </row>
    <row r="98" spans="1:22" ht="12.75" hidden="1">
      <c r="A98" s="167" t="s">
        <v>13</v>
      </c>
      <c r="B98" s="64" t="s">
        <v>150</v>
      </c>
      <c r="C98" s="64" t="s">
        <v>57</v>
      </c>
      <c r="D98" s="59">
        <f t="shared" si="6"/>
        <v>1</v>
      </c>
      <c r="E98" s="129">
        <f t="shared" si="8"/>
        <v>53</v>
      </c>
      <c r="F98" s="115">
        <v>4</v>
      </c>
      <c r="G98" s="134">
        <v>15</v>
      </c>
      <c r="H98" s="133">
        <v>33</v>
      </c>
      <c r="I98" s="134"/>
      <c r="J98" s="115">
        <v>8</v>
      </c>
      <c r="K98" s="134">
        <v>11</v>
      </c>
      <c r="L98" s="115">
        <v>23</v>
      </c>
      <c r="M98" s="134"/>
      <c r="N98" s="115">
        <v>8</v>
      </c>
      <c r="O98" s="161">
        <v>9</v>
      </c>
      <c r="P98" s="115">
        <v>7</v>
      </c>
      <c r="Q98" s="134">
        <v>8</v>
      </c>
      <c r="R98" s="117" t="s">
        <v>194</v>
      </c>
      <c r="S98" s="134"/>
      <c r="T98" s="115">
        <v>9</v>
      </c>
      <c r="U98" s="116">
        <v>10</v>
      </c>
      <c r="V98" s="69"/>
    </row>
    <row r="99" spans="1:22" ht="12.75" hidden="1">
      <c r="A99" s="167" t="s">
        <v>14</v>
      </c>
      <c r="B99" s="66" t="s">
        <v>81</v>
      </c>
      <c r="C99" s="64" t="s">
        <v>16</v>
      </c>
      <c r="D99" s="59">
        <f t="shared" si="6"/>
        <v>1</v>
      </c>
      <c r="E99" s="129">
        <f t="shared" si="8"/>
        <v>41</v>
      </c>
      <c r="F99" s="115">
        <v>10</v>
      </c>
      <c r="G99" s="134">
        <v>9</v>
      </c>
      <c r="H99" s="133">
        <v>28</v>
      </c>
      <c r="I99" s="134"/>
      <c r="J99" s="115">
        <v>7</v>
      </c>
      <c r="K99" s="134">
        <v>12</v>
      </c>
      <c r="L99" s="115">
        <v>22</v>
      </c>
      <c r="M99" s="134"/>
      <c r="N99" s="115" t="s">
        <v>68</v>
      </c>
      <c r="O99" s="161"/>
      <c r="P99" s="115">
        <v>4</v>
      </c>
      <c r="Q99" s="134">
        <v>11</v>
      </c>
      <c r="R99" s="117" t="s">
        <v>194</v>
      </c>
      <c r="S99" s="134"/>
      <c r="T99" s="115">
        <v>10</v>
      </c>
      <c r="U99" s="116">
        <v>9</v>
      </c>
      <c r="V99" s="69"/>
    </row>
    <row r="100" spans="1:22" ht="12.75" hidden="1">
      <c r="A100" s="167" t="s">
        <v>15</v>
      </c>
      <c r="B100" s="66" t="s">
        <v>110</v>
      </c>
      <c r="C100" s="64" t="s">
        <v>47</v>
      </c>
      <c r="D100" s="59">
        <f t="shared" si="6"/>
        <v>1</v>
      </c>
      <c r="E100" s="129">
        <f t="shared" si="8"/>
        <v>36</v>
      </c>
      <c r="F100" s="115">
        <v>11</v>
      </c>
      <c r="G100" s="134">
        <v>8</v>
      </c>
      <c r="H100" s="133" t="s">
        <v>68</v>
      </c>
      <c r="I100" s="134"/>
      <c r="J100" s="115">
        <v>9</v>
      </c>
      <c r="K100" s="134">
        <v>10</v>
      </c>
      <c r="L100" s="115" t="s">
        <v>68</v>
      </c>
      <c r="M100" s="134"/>
      <c r="N100" s="115">
        <v>7</v>
      </c>
      <c r="O100" s="161">
        <v>10</v>
      </c>
      <c r="P100" s="117" t="s">
        <v>194</v>
      </c>
      <c r="Q100" s="134"/>
      <c r="R100" s="119">
        <v>31</v>
      </c>
      <c r="S100" s="134"/>
      <c r="T100" s="115">
        <v>11</v>
      </c>
      <c r="U100" s="116">
        <v>8</v>
      </c>
      <c r="V100" s="69"/>
    </row>
    <row r="101" spans="1:22" ht="12.75" hidden="1">
      <c r="A101" s="167" t="s">
        <v>33</v>
      </c>
      <c r="B101" s="66" t="s">
        <v>60</v>
      </c>
      <c r="C101" s="64" t="s">
        <v>129</v>
      </c>
      <c r="D101" s="59">
        <f t="shared" si="6"/>
        <v>1</v>
      </c>
      <c r="E101" s="129">
        <f t="shared" si="8"/>
        <v>10</v>
      </c>
      <c r="F101" s="115">
        <v>9</v>
      </c>
      <c r="G101" s="134">
        <v>10</v>
      </c>
      <c r="H101" s="133" t="s">
        <v>68</v>
      </c>
      <c r="I101" s="134"/>
      <c r="J101" s="115" t="s">
        <v>68</v>
      </c>
      <c r="K101" s="134"/>
      <c r="L101" s="115" t="s">
        <v>68</v>
      </c>
      <c r="M101" s="134"/>
      <c r="N101" s="115" t="s">
        <v>68</v>
      </c>
      <c r="O101" s="161"/>
      <c r="P101" s="117" t="s">
        <v>194</v>
      </c>
      <c r="Q101" s="134"/>
      <c r="R101" s="119" t="s">
        <v>68</v>
      </c>
      <c r="S101" s="134"/>
      <c r="T101" s="133" t="s">
        <v>68</v>
      </c>
      <c r="U101" s="113"/>
      <c r="V101" s="69"/>
    </row>
    <row r="102" spans="1:22" ht="12.75" hidden="1">
      <c r="A102" s="167" t="s">
        <v>37</v>
      </c>
      <c r="B102" s="66" t="s">
        <v>188</v>
      </c>
      <c r="C102" s="66" t="s">
        <v>16</v>
      </c>
      <c r="D102" s="59">
        <f t="shared" si="6"/>
        <v>1</v>
      </c>
      <c r="E102" s="129">
        <f t="shared" si="8"/>
        <v>9</v>
      </c>
      <c r="F102" s="115" t="s">
        <v>68</v>
      </c>
      <c r="G102" s="134"/>
      <c r="H102" s="133" t="s">
        <v>68</v>
      </c>
      <c r="I102" s="141"/>
      <c r="J102" s="119" t="s">
        <v>68</v>
      </c>
      <c r="K102" s="141"/>
      <c r="L102" s="119" t="s">
        <v>68</v>
      </c>
      <c r="M102" s="141"/>
      <c r="N102" s="117" t="s">
        <v>194</v>
      </c>
      <c r="O102" s="162"/>
      <c r="P102" s="119">
        <v>6</v>
      </c>
      <c r="Q102" s="141">
        <v>9</v>
      </c>
      <c r="R102" s="119">
        <v>29</v>
      </c>
      <c r="S102" s="141"/>
      <c r="T102" s="119" t="s">
        <v>68</v>
      </c>
      <c r="U102" s="118"/>
      <c r="V102" s="69"/>
    </row>
    <row r="103" spans="1:22" ht="12.75" hidden="1">
      <c r="A103" s="167" t="s">
        <v>36</v>
      </c>
      <c r="B103" s="66" t="s">
        <v>108</v>
      </c>
      <c r="C103" s="64" t="s">
        <v>1</v>
      </c>
      <c r="D103" s="59">
        <f t="shared" si="6"/>
        <v>1</v>
      </c>
      <c r="E103" s="129">
        <f t="shared" si="8"/>
        <v>7</v>
      </c>
      <c r="F103" s="115" t="s">
        <v>68</v>
      </c>
      <c r="G103" s="134"/>
      <c r="H103" s="133">
        <v>32</v>
      </c>
      <c r="I103" s="141"/>
      <c r="J103" s="119" t="s">
        <v>68</v>
      </c>
      <c r="K103" s="141"/>
      <c r="L103" s="119">
        <v>24</v>
      </c>
      <c r="M103" s="141"/>
      <c r="N103" s="117" t="s">
        <v>194</v>
      </c>
      <c r="O103" s="162"/>
      <c r="P103" s="119">
        <v>8</v>
      </c>
      <c r="Q103" s="141">
        <v>7</v>
      </c>
      <c r="R103" s="119" t="s">
        <v>68</v>
      </c>
      <c r="S103" s="141"/>
      <c r="T103" s="119" t="s">
        <v>68</v>
      </c>
      <c r="U103" s="118"/>
      <c r="V103" s="69"/>
    </row>
    <row r="104" spans="1:22" ht="12.75" hidden="1">
      <c r="A104" s="167"/>
      <c r="B104" s="66"/>
      <c r="C104" s="140"/>
      <c r="D104" s="59">
        <f t="shared" si="6"/>
        <v>0</v>
      </c>
      <c r="E104" s="163"/>
      <c r="F104" s="125"/>
      <c r="G104" s="164"/>
      <c r="H104" s="165"/>
      <c r="I104" s="137"/>
      <c r="J104" s="125"/>
      <c r="K104" s="137"/>
      <c r="L104" s="125"/>
      <c r="M104" s="137"/>
      <c r="N104" s="125"/>
      <c r="O104" s="166"/>
      <c r="P104" s="125"/>
      <c r="Q104" s="137"/>
      <c r="R104" s="125"/>
      <c r="S104" s="137"/>
      <c r="T104" s="125"/>
      <c r="U104" s="138"/>
      <c r="V104" s="69"/>
    </row>
    <row r="105" spans="1:22" ht="37.5" customHeight="1" hidden="1">
      <c r="A105" s="202"/>
      <c r="B105" s="85" t="s">
        <v>120</v>
      </c>
      <c r="C105" s="86" t="s">
        <v>206</v>
      </c>
      <c r="D105" s="39">
        <f t="shared" si="6"/>
        <v>0</v>
      </c>
      <c r="E105" s="27"/>
      <c r="F105" s="55" t="s">
        <v>5</v>
      </c>
      <c r="G105" s="57" t="s">
        <v>6</v>
      </c>
      <c r="H105" s="55" t="s">
        <v>5</v>
      </c>
      <c r="I105" s="57" t="s">
        <v>6</v>
      </c>
      <c r="J105" s="55" t="s">
        <v>5</v>
      </c>
      <c r="K105" s="57" t="s">
        <v>6</v>
      </c>
      <c r="L105" s="55" t="s">
        <v>5</v>
      </c>
      <c r="M105" s="57" t="s">
        <v>6</v>
      </c>
      <c r="N105" s="55" t="s">
        <v>5</v>
      </c>
      <c r="O105" s="57" t="s">
        <v>6</v>
      </c>
      <c r="P105" s="55" t="s">
        <v>5</v>
      </c>
      <c r="Q105" s="57" t="s">
        <v>6</v>
      </c>
      <c r="R105" s="55" t="s">
        <v>5</v>
      </c>
      <c r="S105" s="57" t="s">
        <v>6</v>
      </c>
      <c r="T105" s="55" t="s">
        <v>5</v>
      </c>
      <c r="U105" s="58" t="s">
        <v>6</v>
      </c>
      <c r="V105" s="47">
        <f>X105+Y105</f>
        <v>0</v>
      </c>
    </row>
    <row r="106" spans="1:22" ht="12.75" hidden="1">
      <c r="A106" s="167" t="s">
        <v>7</v>
      </c>
      <c r="B106" s="149" t="s">
        <v>83</v>
      </c>
      <c r="C106" s="150" t="s">
        <v>129</v>
      </c>
      <c r="D106" s="62">
        <f t="shared" si="6"/>
        <v>1</v>
      </c>
      <c r="E106" s="129">
        <f>SUM(G106+I106+K106+M106+O106+Q106+S106+U106)</f>
        <v>79</v>
      </c>
      <c r="F106" s="112">
        <v>1</v>
      </c>
      <c r="G106" s="130">
        <v>12</v>
      </c>
      <c r="H106" s="112">
        <v>7</v>
      </c>
      <c r="I106" s="130">
        <v>12</v>
      </c>
      <c r="J106" s="151">
        <v>2</v>
      </c>
      <c r="K106" s="130">
        <v>10</v>
      </c>
      <c r="L106" s="112">
        <v>8</v>
      </c>
      <c r="M106" s="152">
        <v>11</v>
      </c>
      <c r="N106" s="112">
        <v>1</v>
      </c>
      <c r="O106" s="130">
        <v>11</v>
      </c>
      <c r="P106" s="112" t="s">
        <v>202</v>
      </c>
      <c r="Q106" s="130"/>
      <c r="R106" s="112">
        <v>8</v>
      </c>
      <c r="S106" s="130">
        <v>11</v>
      </c>
      <c r="T106" s="112">
        <v>1</v>
      </c>
      <c r="U106" s="132">
        <v>12</v>
      </c>
      <c r="V106" s="70">
        <v>8</v>
      </c>
    </row>
    <row r="107" spans="1:22" ht="12.75" hidden="1">
      <c r="A107" s="167" t="s">
        <v>8</v>
      </c>
      <c r="B107" s="139" t="s">
        <v>82</v>
      </c>
      <c r="C107" s="153" t="s">
        <v>129</v>
      </c>
      <c r="D107" s="59">
        <f t="shared" si="6"/>
        <v>1</v>
      </c>
      <c r="E107" s="129">
        <f>SUM(G107+I107+K107+M107+O107+Q107+S107+U107)</f>
        <v>68</v>
      </c>
      <c r="F107" s="115">
        <v>2</v>
      </c>
      <c r="G107" s="101">
        <v>10</v>
      </c>
      <c r="H107" s="115">
        <v>5</v>
      </c>
      <c r="I107" s="101">
        <v>14</v>
      </c>
      <c r="J107" s="115">
        <v>1</v>
      </c>
      <c r="K107" s="101">
        <v>12</v>
      </c>
      <c r="L107" s="115">
        <v>5</v>
      </c>
      <c r="M107" s="154">
        <v>14</v>
      </c>
      <c r="N107" s="115">
        <v>2</v>
      </c>
      <c r="O107" s="101">
        <v>9</v>
      </c>
      <c r="P107" s="117" t="s">
        <v>194</v>
      </c>
      <c r="Q107" s="101"/>
      <c r="R107" s="115">
        <v>10</v>
      </c>
      <c r="S107" s="101">
        <v>9</v>
      </c>
      <c r="T107" s="115" t="s">
        <v>68</v>
      </c>
      <c r="U107" s="116"/>
      <c r="V107" s="69"/>
    </row>
    <row r="108" spans="1:22" ht="12.75" hidden="1">
      <c r="A108" s="167" t="s">
        <v>9</v>
      </c>
      <c r="B108" s="139" t="s">
        <v>95</v>
      </c>
      <c r="C108" s="153" t="s">
        <v>129</v>
      </c>
      <c r="D108" s="59">
        <f t="shared" si="6"/>
        <v>1</v>
      </c>
      <c r="E108" s="129">
        <f>SUM(G108+I108+K108+M108+O108+Q108+S108+U108)</f>
        <v>54</v>
      </c>
      <c r="F108" s="115">
        <v>4</v>
      </c>
      <c r="G108" s="101">
        <v>6</v>
      </c>
      <c r="H108" s="115">
        <v>8</v>
      </c>
      <c r="I108" s="101">
        <v>11</v>
      </c>
      <c r="J108" s="133">
        <v>3</v>
      </c>
      <c r="K108" s="101">
        <v>8</v>
      </c>
      <c r="L108" s="115">
        <v>11</v>
      </c>
      <c r="M108" s="154">
        <v>8</v>
      </c>
      <c r="N108" s="115">
        <v>3</v>
      </c>
      <c r="O108" s="101">
        <v>7</v>
      </c>
      <c r="P108" s="115" t="s">
        <v>194</v>
      </c>
      <c r="Q108" s="101"/>
      <c r="R108" s="115">
        <v>15</v>
      </c>
      <c r="S108" s="101">
        <v>4</v>
      </c>
      <c r="T108" s="115">
        <v>2</v>
      </c>
      <c r="U108" s="116">
        <v>10</v>
      </c>
      <c r="V108" s="69"/>
    </row>
    <row r="109" spans="1:22" ht="12.75" hidden="1">
      <c r="A109" s="167" t="s">
        <v>10</v>
      </c>
      <c r="B109" s="139" t="s">
        <v>132</v>
      </c>
      <c r="C109" s="155" t="s">
        <v>129</v>
      </c>
      <c r="D109" s="59">
        <f t="shared" si="6"/>
        <v>1</v>
      </c>
      <c r="E109" s="129">
        <f>SUM(G109+I109+K109+M109+O109+Q109+S109+U109)</f>
        <v>33</v>
      </c>
      <c r="F109" s="115">
        <v>3</v>
      </c>
      <c r="G109" s="101">
        <v>8</v>
      </c>
      <c r="H109" s="115">
        <v>9</v>
      </c>
      <c r="I109" s="101">
        <v>10</v>
      </c>
      <c r="J109" s="115">
        <v>4</v>
      </c>
      <c r="K109" s="101">
        <v>6</v>
      </c>
      <c r="L109" s="117" t="s">
        <v>194</v>
      </c>
      <c r="M109" s="154"/>
      <c r="N109" s="115" t="s">
        <v>68</v>
      </c>
      <c r="O109" s="101"/>
      <c r="P109" s="115" t="s">
        <v>68</v>
      </c>
      <c r="Q109" s="101"/>
      <c r="R109" s="115">
        <v>16</v>
      </c>
      <c r="S109" s="101">
        <v>3</v>
      </c>
      <c r="T109" s="115">
        <v>4</v>
      </c>
      <c r="U109" s="116">
        <v>6</v>
      </c>
      <c r="V109" s="69"/>
    </row>
    <row r="110" spans="1:22" ht="12.75" hidden="1">
      <c r="A110" s="175"/>
      <c r="B110" s="156"/>
      <c r="C110" s="155"/>
      <c r="D110" s="61"/>
      <c r="E110" s="157"/>
      <c r="F110" s="119"/>
      <c r="G110" s="158"/>
      <c r="H110" s="119"/>
      <c r="I110" s="158"/>
      <c r="J110" s="119"/>
      <c r="K110" s="158"/>
      <c r="L110" s="117"/>
      <c r="M110" s="159"/>
      <c r="N110" s="119"/>
      <c r="O110" s="158"/>
      <c r="P110" s="119"/>
      <c r="Q110" s="158"/>
      <c r="R110" s="119"/>
      <c r="S110" s="158"/>
      <c r="T110" s="125"/>
      <c r="U110" s="118"/>
      <c r="V110" s="71"/>
    </row>
    <row r="111" spans="1:22" ht="36.75" customHeight="1" hidden="1">
      <c r="A111" s="199"/>
      <c r="B111" s="87" t="s">
        <v>121</v>
      </c>
      <c r="C111" s="86" t="s">
        <v>206</v>
      </c>
      <c r="D111" s="39">
        <f aca="true" t="shared" si="9" ref="D111:D129">COUNTIF(F111:U111,"*)")</f>
        <v>0</v>
      </c>
      <c r="E111" s="27"/>
      <c r="F111" s="55" t="s">
        <v>5</v>
      </c>
      <c r="G111" s="57" t="s">
        <v>6</v>
      </c>
      <c r="H111" s="55" t="s">
        <v>5</v>
      </c>
      <c r="I111" s="57" t="s">
        <v>6</v>
      </c>
      <c r="J111" s="55" t="s">
        <v>5</v>
      </c>
      <c r="K111" s="57" t="s">
        <v>6</v>
      </c>
      <c r="L111" s="55" t="s">
        <v>5</v>
      </c>
      <c r="M111" s="57" t="s">
        <v>6</v>
      </c>
      <c r="N111" s="55" t="s">
        <v>5</v>
      </c>
      <c r="O111" s="57" t="s">
        <v>6</v>
      </c>
      <c r="P111" s="55" t="s">
        <v>5</v>
      </c>
      <c r="Q111" s="57" t="s">
        <v>6</v>
      </c>
      <c r="R111" s="55" t="s">
        <v>5</v>
      </c>
      <c r="S111" s="57" t="s">
        <v>6</v>
      </c>
      <c r="T111" s="55" t="s">
        <v>5</v>
      </c>
      <c r="U111" s="58" t="s">
        <v>6</v>
      </c>
      <c r="V111" s="47">
        <f>X111+Y111</f>
        <v>0</v>
      </c>
    </row>
    <row r="112" spans="1:22" ht="12.75" hidden="1">
      <c r="A112" s="108" t="s">
        <v>7</v>
      </c>
      <c r="B112" s="73" t="s">
        <v>64</v>
      </c>
      <c r="C112" s="33" t="s">
        <v>47</v>
      </c>
      <c r="D112" s="59">
        <f t="shared" si="9"/>
        <v>1</v>
      </c>
      <c r="E112" s="40">
        <f>SUM(G112+I112+K112+M112+O112+Q112+S112+U112)</f>
        <v>105</v>
      </c>
      <c r="F112" s="46">
        <v>1</v>
      </c>
      <c r="G112" s="31">
        <v>15</v>
      </c>
      <c r="H112" s="46">
        <v>2</v>
      </c>
      <c r="I112" s="31">
        <v>18</v>
      </c>
      <c r="J112" s="46">
        <v>1</v>
      </c>
      <c r="K112" s="31">
        <v>15</v>
      </c>
      <c r="L112" s="46">
        <v>7</v>
      </c>
      <c r="M112" s="49">
        <v>12</v>
      </c>
      <c r="N112" s="46">
        <v>1</v>
      </c>
      <c r="O112" s="31">
        <v>16</v>
      </c>
      <c r="P112" s="46">
        <v>1</v>
      </c>
      <c r="Q112" s="31">
        <v>13</v>
      </c>
      <c r="R112" s="74" t="s">
        <v>194</v>
      </c>
      <c r="S112" s="31"/>
      <c r="T112" s="46">
        <v>2</v>
      </c>
      <c r="U112" s="42">
        <v>16</v>
      </c>
      <c r="V112" s="68"/>
    </row>
    <row r="113" spans="1:22" ht="12.75" hidden="1">
      <c r="A113" s="167" t="s">
        <v>8</v>
      </c>
      <c r="B113" s="22" t="s">
        <v>96</v>
      </c>
      <c r="C113" s="32" t="s">
        <v>57</v>
      </c>
      <c r="D113" s="59">
        <f t="shared" si="9"/>
        <v>1</v>
      </c>
      <c r="E113" s="40">
        <f aca="true" t="shared" si="10" ref="E113:E123">SUM(G113+I113+K113+M113+O113+Q113+S113+U113)</f>
        <v>54</v>
      </c>
      <c r="F113" s="45">
        <v>3</v>
      </c>
      <c r="G113" s="41">
        <v>11</v>
      </c>
      <c r="H113" s="45">
        <v>14</v>
      </c>
      <c r="I113" s="35">
        <v>5</v>
      </c>
      <c r="J113" s="45">
        <v>3</v>
      </c>
      <c r="K113" s="35">
        <v>11</v>
      </c>
      <c r="L113" s="45">
        <v>14</v>
      </c>
      <c r="M113" s="50">
        <v>5</v>
      </c>
      <c r="N113" s="46">
        <v>4</v>
      </c>
      <c r="O113" s="35">
        <v>11</v>
      </c>
      <c r="P113" s="45" t="s">
        <v>68</v>
      </c>
      <c r="Q113" s="35"/>
      <c r="R113" s="51" t="s">
        <v>194</v>
      </c>
      <c r="S113" s="35"/>
      <c r="T113" s="45">
        <v>6</v>
      </c>
      <c r="U113" s="36">
        <v>11</v>
      </c>
      <c r="V113" s="69"/>
    </row>
    <row r="114" spans="1:22" ht="12.75" hidden="1">
      <c r="A114" s="167" t="s">
        <v>9</v>
      </c>
      <c r="B114" s="22" t="s">
        <v>128</v>
      </c>
      <c r="C114" s="32" t="s">
        <v>129</v>
      </c>
      <c r="D114" s="59">
        <f t="shared" si="9"/>
        <v>1</v>
      </c>
      <c r="E114" s="40">
        <f t="shared" si="10"/>
        <v>50</v>
      </c>
      <c r="F114" s="45">
        <v>5</v>
      </c>
      <c r="G114" s="38">
        <v>8</v>
      </c>
      <c r="H114" s="45">
        <v>6</v>
      </c>
      <c r="I114" s="35">
        <v>13</v>
      </c>
      <c r="J114" s="45" t="s">
        <v>68</v>
      </c>
      <c r="K114" s="35"/>
      <c r="L114" s="45"/>
      <c r="M114" s="35"/>
      <c r="N114" s="45" t="s">
        <v>68</v>
      </c>
      <c r="O114" s="35"/>
      <c r="P114" s="45">
        <v>2</v>
      </c>
      <c r="Q114" s="35">
        <v>11</v>
      </c>
      <c r="R114" s="51" t="s">
        <v>194</v>
      </c>
      <c r="S114" s="35"/>
      <c r="T114" s="45">
        <v>1</v>
      </c>
      <c r="U114" s="36">
        <v>18</v>
      </c>
      <c r="V114" s="69"/>
    </row>
    <row r="115" spans="1:22" ht="12.75" hidden="1">
      <c r="A115" s="167" t="s">
        <v>10</v>
      </c>
      <c r="B115" s="22" t="s">
        <v>163</v>
      </c>
      <c r="C115" s="32" t="s">
        <v>57</v>
      </c>
      <c r="D115" s="59">
        <f t="shared" si="9"/>
        <v>1</v>
      </c>
      <c r="E115" s="40">
        <f t="shared" si="10"/>
        <v>44</v>
      </c>
      <c r="F115" s="45" t="s">
        <v>68</v>
      </c>
      <c r="G115" s="38"/>
      <c r="H115" s="45">
        <v>21</v>
      </c>
      <c r="I115" s="38"/>
      <c r="J115" s="45">
        <v>2</v>
      </c>
      <c r="K115" s="38">
        <v>13</v>
      </c>
      <c r="L115" s="45">
        <v>18</v>
      </c>
      <c r="M115" s="48">
        <v>1</v>
      </c>
      <c r="N115" s="45">
        <v>6</v>
      </c>
      <c r="O115" s="38">
        <v>9</v>
      </c>
      <c r="P115" s="45">
        <v>4</v>
      </c>
      <c r="Q115" s="38">
        <v>7</v>
      </c>
      <c r="R115" s="51" t="s">
        <v>194</v>
      </c>
      <c r="S115" s="38"/>
      <c r="T115" s="43">
        <v>3</v>
      </c>
      <c r="U115" s="41">
        <v>14</v>
      </c>
      <c r="V115" s="69"/>
    </row>
    <row r="116" spans="1:22" ht="12.75" hidden="1">
      <c r="A116" s="167" t="s">
        <v>11</v>
      </c>
      <c r="B116" s="22" t="s">
        <v>61</v>
      </c>
      <c r="C116" s="32" t="s">
        <v>57</v>
      </c>
      <c r="D116" s="59">
        <f t="shared" si="9"/>
        <v>1</v>
      </c>
      <c r="E116" s="40">
        <f t="shared" si="10"/>
        <v>42</v>
      </c>
      <c r="F116" s="45">
        <v>2</v>
      </c>
      <c r="G116" s="38">
        <v>13</v>
      </c>
      <c r="H116" s="45">
        <v>15</v>
      </c>
      <c r="I116" s="38">
        <v>4</v>
      </c>
      <c r="J116" s="45">
        <v>6</v>
      </c>
      <c r="K116" s="38">
        <v>7</v>
      </c>
      <c r="L116" s="45">
        <v>17</v>
      </c>
      <c r="M116" s="48">
        <v>2</v>
      </c>
      <c r="N116" s="46">
        <v>5</v>
      </c>
      <c r="O116" s="38">
        <v>10</v>
      </c>
      <c r="P116" s="45">
        <v>5</v>
      </c>
      <c r="Q116" s="38">
        <v>6</v>
      </c>
      <c r="R116" s="51" t="s">
        <v>194</v>
      </c>
      <c r="S116" s="38"/>
      <c r="T116" s="44" t="s">
        <v>68</v>
      </c>
      <c r="U116" s="37"/>
      <c r="V116" s="69"/>
    </row>
    <row r="117" spans="1:22" ht="12.75" hidden="1">
      <c r="A117" s="167" t="s">
        <v>12</v>
      </c>
      <c r="B117" s="139" t="s">
        <v>94</v>
      </c>
      <c r="C117" s="64" t="s">
        <v>129</v>
      </c>
      <c r="D117" s="59">
        <f t="shared" si="9"/>
        <v>1</v>
      </c>
      <c r="E117" s="129">
        <f t="shared" si="10"/>
        <v>35</v>
      </c>
      <c r="F117" s="115">
        <v>6</v>
      </c>
      <c r="G117" s="141">
        <v>7</v>
      </c>
      <c r="H117" s="115">
        <v>19</v>
      </c>
      <c r="I117" s="134">
        <v>1</v>
      </c>
      <c r="J117" s="115">
        <v>4</v>
      </c>
      <c r="K117" s="134">
        <v>9</v>
      </c>
      <c r="L117" s="115"/>
      <c r="M117" s="142"/>
      <c r="N117" s="115">
        <v>7</v>
      </c>
      <c r="O117" s="134">
        <v>8</v>
      </c>
      <c r="P117" s="115" t="s">
        <v>68</v>
      </c>
      <c r="Q117" s="134"/>
      <c r="R117" s="117" t="s">
        <v>194</v>
      </c>
      <c r="S117" s="134"/>
      <c r="T117" s="115">
        <v>7</v>
      </c>
      <c r="U117" s="116">
        <v>10</v>
      </c>
      <c r="V117" s="69"/>
    </row>
    <row r="118" spans="1:22" ht="12.75" hidden="1">
      <c r="A118" s="167" t="s">
        <v>13</v>
      </c>
      <c r="B118" s="139" t="s">
        <v>66</v>
      </c>
      <c r="C118" s="64" t="s">
        <v>129</v>
      </c>
      <c r="D118" s="59">
        <f t="shared" si="9"/>
        <v>1</v>
      </c>
      <c r="E118" s="129">
        <f t="shared" si="10"/>
        <v>27</v>
      </c>
      <c r="F118" s="115">
        <v>4</v>
      </c>
      <c r="G118" s="141">
        <v>9</v>
      </c>
      <c r="H118" s="115">
        <v>18</v>
      </c>
      <c r="I118" s="141">
        <v>1</v>
      </c>
      <c r="J118" s="115">
        <v>5</v>
      </c>
      <c r="K118" s="141">
        <v>8</v>
      </c>
      <c r="L118" s="115"/>
      <c r="M118" s="143"/>
      <c r="N118" s="133" t="s">
        <v>68</v>
      </c>
      <c r="O118" s="141"/>
      <c r="P118" s="115" t="s">
        <v>68</v>
      </c>
      <c r="Q118" s="141"/>
      <c r="R118" s="117" t="s">
        <v>194</v>
      </c>
      <c r="S118" s="141"/>
      <c r="T118" s="119">
        <v>8</v>
      </c>
      <c r="U118" s="118">
        <v>9</v>
      </c>
      <c r="V118" s="69"/>
    </row>
    <row r="119" spans="1:22" ht="12.75" hidden="1">
      <c r="A119" s="167" t="s">
        <v>14</v>
      </c>
      <c r="B119" s="64" t="s">
        <v>67</v>
      </c>
      <c r="C119" s="66" t="s">
        <v>16</v>
      </c>
      <c r="D119" s="59">
        <f t="shared" si="9"/>
        <v>1</v>
      </c>
      <c r="E119" s="129">
        <f t="shared" si="10"/>
        <v>26</v>
      </c>
      <c r="F119" s="115" t="s">
        <v>68</v>
      </c>
      <c r="G119" s="141"/>
      <c r="H119" s="115">
        <v>17</v>
      </c>
      <c r="I119" s="141">
        <v>2</v>
      </c>
      <c r="J119" s="115" t="s">
        <v>68</v>
      </c>
      <c r="K119" s="141"/>
      <c r="L119" s="115">
        <v>15</v>
      </c>
      <c r="M119" s="143">
        <v>4</v>
      </c>
      <c r="N119" s="117" t="s">
        <v>194</v>
      </c>
      <c r="O119" s="141"/>
      <c r="P119" s="119">
        <v>3</v>
      </c>
      <c r="Q119" s="141">
        <v>9</v>
      </c>
      <c r="R119" s="119">
        <v>8</v>
      </c>
      <c r="S119" s="141">
        <v>11</v>
      </c>
      <c r="T119" s="119" t="s">
        <v>68</v>
      </c>
      <c r="U119" s="118"/>
      <c r="V119" s="69"/>
    </row>
    <row r="120" spans="1:22" ht="12.75" hidden="1">
      <c r="A120" s="167" t="s">
        <v>15</v>
      </c>
      <c r="B120" s="64" t="s">
        <v>192</v>
      </c>
      <c r="C120" s="66" t="s">
        <v>166</v>
      </c>
      <c r="D120" s="59">
        <f t="shared" si="9"/>
        <v>1</v>
      </c>
      <c r="E120" s="129">
        <f t="shared" si="10"/>
        <v>12</v>
      </c>
      <c r="F120" s="115" t="s">
        <v>68</v>
      </c>
      <c r="G120" s="141"/>
      <c r="H120" s="115" t="s">
        <v>68</v>
      </c>
      <c r="I120" s="141"/>
      <c r="J120" s="115" t="s">
        <v>68</v>
      </c>
      <c r="K120" s="141"/>
      <c r="L120" s="115" t="s">
        <v>68</v>
      </c>
      <c r="M120" s="143"/>
      <c r="N120" s="117" t="s">
        <v>194</v>
      </c>
      <c r="O120" s="141"/>
      <c r="P120" s="119" t="s">
        <v>68</v>
      </c>
      <c r="Q120" s="141"/>
      <c r="R120" s="119" t="s">
        <v>68</v>
      </c>
      <c r="S120" s="141"/>
      <c r="T120" s="119">
        <v>5</v>
      </c>
      <c r="U120" s="118">
        <v>12</v>
      </c>
      <c r="V120" s="69"/>
    </row>
    <row r="121" spans="1:22" ht="12.75" hidden="1">
      <c r="A121" s="167" t="s">
        <v>33</v>
      </c>
      <c r="B121" s="144" t="s">
        <v>152</v>
      </c>
      <c r="C121" s="145" t="s">
        <v>129</v>
      </c>
      <c r="D121" s="60">
        <f t="shared" si="9"/>
        <v>1</v>
      </c>
      <c r="E121" s="129">
        <f t="shared" si="10"/>
        <v>6</v>
      </c>
      <c r="F121" s="115">
        <v>7</v>
      </c>
      <c r="G121" s="141">
        <v>6</v>
      </c>
      <c r="H121" s="115" t="s">
        <v>68</v>
      </c>
      <c r="I121" s="141"/>
      <c r="J121" s="119" t="s">
        <v>68</v>
      </c>
      <c r="K121" s="141"/>
      <c r="L121" s="119"/>
      <c r="M121" s="143"/>
      <c r="N121" s="117" t="s">
        <v>194</v>
      </c>
      <c r="O121" s="141"/>
      <c r="P121" s="119" t="s">
        <v>68</v>
      </c>
      <c r="Q121" s="141"/>
      <c r="R121" s="119" t="s">
        <v>68</v>
      </c>
      <c r="S121" s="141"/>
      <c r="T121" s="119" t="s">
        <v>68</v>
      </c>
      <c r="U121" s="118"/>
      <c r="V121" s="69"/>
    </row>
    <row r="122" spans="1:22" ht="12.75" hidden="1">
      <c r="A122" s="167" t="s">
        <v>37</v>
      </c>
      <c r="B122" s="139" t="s">
        <v>111</v>
      </c>
      <c r="C122" s="64" t="s">
        <v>1</v>
      </c>
      <c r="D122" s="59">
        <f t="shared" si="9"/>
        <v>1</v>
      </c>
      <c r="E122" s="129">
        <f t="shared" si="10"/>
        <v>4</v>
      </c>
      <c r="F122" s="115" t="s">
        <v>68</v>
      </c>
      <c r="G122" s="141"/>
      <c r="H122" s="115">
        <v>16</v>
      </c>
      <c r="I122" s="141">
        <v>3</v>
      </c>
      <c r="J122" s="115" t="s">
        <v>68</v>
      </c>
      <c r="K122" s="141"/>
      <c r="L122" s="119">
        <v>20</v>
      </c>
      <c r="M122" s="143">
        <v>1</v>
      </c>
      <c r="N122" s="117" t="s">
        <v>194</v>
      </c>
      <c r="O122" s="141"/>
      <c r="P122" s="119" t="s">
        <v>68</v>
      </c>
      <c r="Q122" s="141"/>
      <c r="R122" s="119" t="s">
        <v>68</v>
      </c>
      <c r="S122" s="141"/>
      <c r="T122" s="119" t="s">
        <v>68</v>
      </c>
      <c r="U122" s="118"/>
      <c r="V122" s="69"/>
    </row>
    <row r="123" spans="1:22" ht="12.75" hidden="1">
      <c r="A123" s="167"/>
      <c r="B123" s="139"/>
      <c r="C123" s="64"/>
      <c r="D123" s="59">
        <f t="shared" si="9"/>
        <v>0</v>
      </c>
      <c r="E123" s="129">
        <f t="shared" si="10"/>
        <v>0</v>
      </c>
      <c r="F123" s="115"/>
      <c r="G123" s="141"/>
      <c r="H123" s="115"/>
      <c r="I123" s="141"/>
      <c r="J123" s="119"/>
      <c r="K123" s="141"/>
      <c r="L123" s="119"/>
      <c r="M123" s="143"/>
      <c r="N123" s="119"/>
      <c r="O123" s="141"/>
      <c r="P123" s="119"/>
      <c r="Q123" s="141"/>
      <c r="R123" s="119"/>
      <c r="S123" s="141"/>
      <c r="T123" s="119"/>
      <c r="U123" s="118"/>
      <c r="V123" s="69"/>
    </row>
    <row r="124" spans="1:22" ht="12.75" hidden="1">
      <c r="A124" s="167"/>
      <c r="B124" s="102" t="s">
        <v>51</v>
      </c>
      <c r="C124" s="146"/>
      <c r="D124" s="88">
        <f t="shared" si="9"/>
        <v>0</v>
      </c>
      <c r="E124" s="147"/>
      <c r="F124" s="125"/>
      <c r="G124" s="148"/>
      <c r="H124" s="125"/>
      <c r="I124" s="148"/>
      <c r="J124" s="125"/>
      <c r="K124" s="148"/>
      <c r="L124" s="125"/>
      <c r="M124" s="148"/>
      <c r="N124" s="125"/>
      <c r="O124" s="148"/>
      <c r="P124" s="125"/>
      <c r="Q124" s="148"/>
      <c r="R124" s="125"/>
      <c r="S124" s="148"/>
      <c r="T124" s="125"/>
      <c r="U124" s="126"/>
      <c r="V124" s="76"/>
    </row>
    <row r="125" spans="1:22" ht="37.5" customHeight="1" hidden="1">
      <c r="A125" s="202"/>
      <c r="B125" s="85" t="s">
        <v>122</v>
      </c>
      <c r="C125" s="86" t="s">
        <v>206</v>
      </c>
      <c r="D125" s="39">
        <f t="shared" si="9"/>
        <v>0</v>
      </c>
      <c r="E125" s="27"/>
      <c r="F125" s="55" t="s">
        <v>5</v>
      </c>
      <c r="G125" s="57" t="s">
        <v>6</v>
      </c>
      <c r="H125" s="55" t="s">
        <v>5</v>
      </c>
      <c r="I125" s="57" t="s">
        <v>6</v>
      </c>
      <c r="J125" s="55" t="s">
        <v>5</v>
      </c>
      <c r="K125" s="57" t="s">
        <v>6</v>
      </c>
      <c r="L125" s="55" t="s">
        <v>5</v>
      </c>
      <c r="M125" s="57" t="s">
        <v>6</v>
      </c>
      <c r="N125" s="55" t="s">
        <v>5</v>
      </c>
      <c r="O125" s="57" t="s">
        <v>6</v>
      </c>
      <c r="P125" s="55" t="s">
        <v>5</v>
      </c>
      <c r="Q125" s="57" t="s">
        <v>6</v>
      </c>
      <c r="R125" s="55" t="s">
        <v>5</v>
      </c>
      <c r="S125" s="57" t="s">
        <v>6</v>
      </c>
      <c r="T125" s="55" t="s">
        <v>5</v>
      </c>
      <c r="U125" s="58" t="s">
        <v>6</v>
      </c>
      <c r="V125" s="47">
        <f>X125+Y125</f>
        <v>0</v>
      </c>
    </row>
    <row r="126" spans="1:22" ht="12.75" hidden="1">
      <c r="A126" s="167" t="s">
        <v>7</v>
      </c>
      <c r="B126" s="64" t="s">
        <v>133</v>
      </c>
      <c r="C126" s="66" t="s">
        <v>55</v>
      </c>
      <c r="D126" s="62">
        <f t="shared" si="9"/>
        <v>1</v>
      </c>
      <c r="E126" s="129">
        <f>SUM(G126+I126+K126+M126+O126+Q126+S126+U126)</f>
        <v>20</v>
      </c>
      <c r="F126" s="112" t="s">
        <v>68</v>
      </c>
      <c r="G126" s="130"/>
      <c r="H126" s="112">
        <v>3</v>
      </c>
      <c r="I126" s="131">
        <v>7</v>
      </c>
      <c r="J126" s="114" t="s">
        <v>194</v>
      </c>
      <c r="K126" s="131"/>
      <c r="L126" s="112" t="s">
        <v>68</v>
      </c>
      <c r="M126" s="131"/>
      <c r="N126" s="112" t="s">
        <v>68</v>
      </c>
      <c r="O126" s="131"/>
      <c r="P126" s="112">
        <v>6</v>
      </c>
      <c r="Q126" s="131">
        <v>6</v>
      </c>
      <c r="R126" s="112" t="s">
        <v>68</v>
      </c>
      <c r="S126" s="131"/>
      <c r="T126" s="112">
        <v>3</v>
      </c>
      <c r="U126" s="132">
        <v>7</v>
      </c>
      <c r="V126" s="70"/>
    </row>
    <row r="127" spans="1:22" ht="12.75" hidden="1">
      <c r="A127" s="167" t="s">
        <v>8</v>
      </c>
      <c r="B127" s="64" t="s">
        <v>189</v>
      </c>
      <c r="C127" s="66" t="s">
        <v>57</v>
      </c>
      <c r="D127" s="59">
        <f t="shared" si="9"/>
        <v>1</v>
      </c>
      <c r="E127" s="129">
        <f>SUM(G127+I127+K127+M127+O127+Q127+S127+U127)</f>
        <v>18</v>
      </c>
      <c r="F127" s="115" t="s">
        <v>68</v>
      </c>
      <c r="G127" s="101"/>
      <c r="H127" s="133" t="s">
        <v>68</v>
      </c>
      <c r="I127" s="134"/>
      <c r="J127" s="117" t="s">
        <v>194</v>
      </c>
      <c r="K127" s="134"/>
      <c r="L127" s="115" t="s">
        <v>68</v>
      </c>
      <c r="M127" s="134"/>
      <c r="N127" s="115" t="s">
        <v>68</v>
      </c>
      <c r="O127" s="134"/>
      <c r="P127" s="115">
        <v>5</v>
      </c>
      <c r="Q127" s="134">
        <v>7</v>
      </c>
      <c r="R127" s="115" t="s">
        <v>68</v>
      </c>
      <c r="S127" s="134"/>
      <c r="T127" s="115">
        <v>1</v>
      </c>
      <c r="U127" s="116">
        <v>11</v>
      </c>
      <c r="V127" s="69"/>
    </row>
    <row r="128" spans="1:22" ht="12.75" hidden="1">
      <c r="A128" s="167" t="s">
        <v>9</v>
      </c>
      <c r="B128" s="139" t="s">
        <v>193</v>
      </c>
      <c r="C128" s="64" t="s">
        <v>16</v>
      </c>
      <c r="D128" s="59">
        <f t="shared" si="9"/>
        <v>1</v>
      </c>
      <c r="E128" s="129">
        <f>SUM(G128+I128+K128+M128+O128+Q128+S128+U128)</f>
        <v>9</v>
      </c>
      <c r="F128" s="115" t="s">
        <v>68</v>
      </c>
      <c r="G128" s="101"/>
      <c r="H128" s="115" t="s">
        <v>68</v>
      </c>
      <c r="I128" s="134"/>
      <c r="J128" s="117" t="s">
        <v>194</v>
      </c>
      <c r="K128" s="134"/>
      <c r="L128" s="115" t="s">
        <v>68</v>
      </c>
      <c r="M128" s="134"/>
      <c r="N128" s="115" t="s">
        <v>68</v>
      </c>
      <c r="O128" s="134"/>
      <c r="P128" s="115" t="s">
        <v>68</v>
      </c>
      <c r="Q128" s="134"/>
      <c r="R128" s="115" t="s">
        <v>68</v>
      </c>
      <c r="S128" s="134"/>
      <c r="T128" s="115">
        <v>2</v>
      </c>
      <c r="U128" s="116">
        <v>9</v>
      </c>
      <c r="V128" s="69"/>
    </row>
    <row r="129" spans="1:22" ht="12.75" hidden="1">
      <c r="A129" s="167"/>
      <c r="B129" s="64"/>
      <c r="C129" s="140"/>
      <c r="D129" s="59">
        <f t="shared" si="9"/>
        <v>0</v>
      </c>
      <c r="E129" s="129">
        <f>SUM(G129+I129+K129+M129+O129+Q129+S129+U129)</f>
        <v>0</v>
      </c>
      <c r="F129" s="115"/>
      <c r="G129" s="101"/>
      <c r="H129" s="115"/>
      <c r="I129" s="134"/>
      <c r="J129" s="115"/>
      <c r="K129" s="134"/>
      <c r="L129" s="115"/>
      <c r="M129" s="134"/>
      <c r="N129" s="115"/>
      <c r="O129" s="134"/>
      <c r="P129" s="115"/>
      <c r="Q129" s="134"/>
      <c r="R129" s="115"/>
      <c r="S129" s="134"/>
      <c r="T129" s="115"/>
      <c r="U129" s="116"/>
      <c r="V129" s="69"/>
    </row>
    <row r="130" spans="1:22" ht="12.75" hidden="1">
      <c r="A130" s="175"/>
      <c r="B130" s="66" t="s">
        <v>51</v>
      </c>
      <c r="C130" s="140"/>
      <c r="D130" s="61"/>
      <c r="E130" s="135"/>
      <c r="F130" s="119"/>
      <c r="G130" s="136"/>
      <c r="H130" s="119"/>
      <c r="I130" s="137"/>
      <c r="J130" s="119"/>
      <c r="K130" s="137"/>
      <c r="L130" s="119"/>
      <c r="M130" s="137"/>
      <c r="N130" s="119"/>
      <c r="O130" s="137"/>
      <c r="P130" s="119"/>
      <c r="Q130" s="137"/>
      <c r="R130" s="119"/>
      <c r="S130" s="137"/>
      <c r="T130" s="119"/>
      <c r="U130" s="138"/>
      <c r="V130" s="71"/>
    </row>
    <row r="131" spans="1:22" ht="36.75" customHeight="1" hidden="1">
      <c r="A131" s="199"/>
      <c r="B131" s="87" t="s">
        <v>123</v>
      </c>
      <c r="C131" s="86" t="s">
        <v>206</v>
      </c>
      <c r="D131" s="39">
        <f aca="true" t="shared" si="11" ref="D131:D140">COUNTIF(F131:U131,"*)")</f>
        <v>0</v>
      </c>
      <c r="E131" s="27"/>
      <c r="F131" s="55" t="s">
        <v>5</v>
      </c>
      <c r="G131" s="57" t="s">
        <v>6</v>
      </c>
      <c r="H131" s="55" t="s">
        <v>5</v>
      </c>
      <c r="I131" s="57" t="s">
        <v>6</v>
      </c>
      <c r="J131" s="55" t="s">
        <v>5</v>
      </c>
      <c r="K131" s="57" t="s">
        <v>6</v>
      </c>
      <c r="L131" s="55" t="s">
        <v>5</v>
      </c>
      <c r="M131" s="57" t="s">
        <v>6</v>
      </c>
      <c r="N131" s="55" t="s">
        <v>5</v>
      </c>
      <c r="O131" s="57" t="s">
        <v>6</v>
      </c>
      <c r="P131" s="55" t="s">
        <v>5</v>
      </c>
      <c r="Q131" s="57" t="s">
        <v>6</v>
      </c>
      <c r="R131" s="55" t="s">
        <v>5</v>
      </c>
      <c r="S131" s="57" t="s">
        <v>6</v>
      </c>
      <c r="T131" s="55" t="s">
        <v>5</v>
      </c>
      <c r="U131" s="58" t="s">
        <v>6</v>
      </c>
      <c r="V131" s="47">
        <f>X131+Y131</f>
        <v>0</v>
      </c>
    </row>
    <row r="132" spans="1:22" ht="12.75" hidden="1">
      <c r="A132" s="108" t="s">
        <v>7</v>
      </c>
      <c r="B132" s="65" t="s">
        <v>98</v>
      </c>
      <c r="C132" s="65" t="s">
        <v>129</v>
      </c>
      <c r="D132" s="59">
        <f t="shared" si="11"/>
        <v>1</v>
      </c>
      <c r="E132" s="111">
        <f>SUM(G132+I132+K132+M132+O132+Q132+S132+U132)</f>
        <v>25</v>
      </c>
      <c r="F132" s="112" t="s">
        <v>68</v>
      </c>
      <c r="G132" s="113"/>
      <c r="H132" s="112">
        <v>6</v>
      </c>
      <c r="I132" s="113">
        <v>13</v>
      </c>
      <c r="J132" s="112">
        <v>1</v>
      </c>
      <c r="K132" s="113">
        <v>12</v>
      </c>
      <c r="L132" s="114" t="s">
        <v>194</v>
      </c>
      <c r="M132" s="113"/>
      <c r="N132" s="112" t="s">
        <v>68</v>
      </c>
      <c r="O132" s="113"/>
      <c r="P132" s="112" t="s">
        <v>68</v>
      </c>
      <c r="Q132" s="113"/>
      <c r="R132" s="112" t="s">
        <v>68</v>
      </c>
      <c r="S132" s="113"/>
      <c r="T132" s="112" t="s">
        <v>68</v>
      </c>
      <c r="U132" s="113"/>
      <c r="V132" s="68"/>
    </row>
    <row r="133" spans="1:22" ht="12.75" hidden="1">
      <c r="A133" s="167" t="s">
        <v>8</v>
      </c>
      <c r="B133" s="67" t="s">
        <v>164</v>
      </c>
      <c r="C133" s="64" t="s">
        <v>129</v>
      </c>
      <c r="D133" s="59">
        <f t="shared" si="11"/>
        <v>1</v>
      </c>
      <c r="E133" s="111">
        <f aca="true" t="shared" si="12" ref="E133:E139">SUM(G133+I133+K133+M133+O133+Q133+S133+U133)</f>
        <v>16</v>
      </c>
      <c r="F133" s="115" t="s">
        <v>68</v>
      </c>
      <c r="G133" s="116"/>
      <c r="H133" s="115">
        <v>3</v>
      </c>
      <c r="I133" s="116">
        <v>16</v>
      </c>
      <c r="J133" s="115" t="s">
        <v>68</v>
      </c>
      <c r="K133" s="116"/>
      <c r="L133" s="117" t="s">
        <v>194</v>
      </c>
      <c r="M133" s="116"/>
      <c r="N133" s="115" t="s">
        <v>68</v>
      </c>
      <c r="O133" s="116"/>
      <c r="P133" s="115" t="s">
        <v>68</v>
      </c>
      <c r="Q133" s="116"/>
      <c r="R133" s="115" t="s">
        <v>68</v>
      </c>
      <c r="S133" s="116"/>
      <c r="T133" s="115" t="s">
        <v>68</v>
      </c>
      <c r="U133" s="116"/>
      <c r="V133" s="69"/>
    </row>
    <row r="134" spans="1:22" ht="12.75" hidden="1">
      <c r="A134" s="167" t="s">
        <v>9</v>
      </c>
      <c r="B134" s="64" t="s">
        <v>84</v>
      </c>
      <c r="C134" s="66" t="s">
        <v>129</v>
      </c>
      <c r="D134" s="59">
        <f t="shared" si="11"/>
        <v>1</v>
      </c>
      <c r="E134" s="111">
        <f t="shared" si="12"/>
        <v>15</v>
      </c>
      <c r="F134" s="115" t="s">
        <v>68</v>
      </c>
      <c r="G134" s="116"/>
      <c r="H134" s="115">
        <v>4</v>
      </c>
      <c r="I134" s="116">
        <v>15</v>
      </c>
      <c r="J134" s="115" t="s">
        <v>68</v>
      </c>
      <c r="K134" s="116"/>
      <c r="L134" s="117" t="s">
        <v>194</v>
      </c>
      <c r="M134" s="116"/>
      <c r="N134" s="115" t="s">
        <v>68</v>
      </c>
      <c r="O134" s="116"/>
      <c r="P134" s="115" t="s">
        <v>68</v>
      </c>
      <c r="Q134" s="116"/>
      <c r="R134" s="115" t="s">
        <v>68</v>
      </c>
      <c r="S134" s="116"/>
      <c r="T134" s="115" t="s">
        <v>68</v>
      </c>
      <c r="U134" s="116"/>
      <c r="V134" s="69"/>
    </row>
    <row r="135" spans="1:22" ht="12.75" hidden="1">
      <c r="A135" s="167" t="s">
        <v>10</v>
      </c>
      <c r="B135" s="64" t="s">
        <v>165</v>
      </c>
      <c r="C135" s="64" t="s">
        <v>166</v>
      </c>
      <c r="D135" s="59">
        <f t="shared" si="11"/>
        <v>1</v>
      </c>
      <c r="E135" s="111">
        <f t="shared" si="12"/>
        <v>14</v>
      </c>
      <c r="F135" s="115" t="s">
        <v>68</v>
      </c>
      <c r="G135" s="116"/>
      <c r="H135" s="115">
        <v>5</v>
      </c>
      <c r="I135" s="116">
        <v>14</v>
      </c>
      <c r="J135" s="115" t="s">
        <v>68</v>
      </c>
      <c r="K135" s="116"/>
      <c r="L135" s="117" t="s">
        <v>194</v>
      </c>
      <c r="M135" s="116"/>
      <c r="N135" s="115" t="s">
        <v>68</v>
      </c>
      <c r="O135" s="116"/>
      <c r="P135" s="115" t="s">
        <v>68</v>
      </c>
      <c r="Q135" s="116"/>
      <c r="R135" s="115" t="s">
        <v>68</v>
      </c>
      <c r="S135" s="116"/>
      <c r="T135" s="115" t="s">
        <v>68</v>
      </c>
      <c r="U135" s="116"/>
      <c r="V135" s="69"/>
    </row>
    <row r="136" spans="1:22" ht="12.75" hidden="1">
      <c r="A136" s="167" t="s">
        <v>11</v>
      </c>
      <c r="B136" s="66" t="s">
        <v>177</v>
      </c>
      <c r="C136" s="66" t="s">
        <v>57</v>
      </c>
      <c r="D136" s="59">
        <f t="shared" si="11"/>
        <v>1</v>
      </c>
      <c r="E136" s="111">
        <f t="shared" si="12"/>
        <v>10</v>
      </c>
      <c r="F136" s="115" t="s">
        <v>68</v>
      </c>
      <c r="G136" s="116"/>
      <c r="H136" s="115" t="s">
        <v>68</v>
      </c>
      <c r="I136" s="116"/>
      <c r="J136" s="115">
        <v>2</v>
      </c>
      <c r="K136" s="116">
        <v>10</v>
      </c>
      <c r="L136" s="117" t="s">
        <v>194</v>
      </c>
      <c r="M136" s="118"/>
      <c r="N136" s="119" t="s">
        <v>68</v>
      </c>
      <c r="O136" s="118"/>
      <c r="P136" s="115" t="s">
        <v>68</v>
      </c>
      <c r="Q136" s="118"/>
      <c r="R136" s="119" t="s">
        <v>68</v>
      </c>
      <c r="S136" s="118"/>
      <c r="T136" s="119" t="s">
        <v>68</v>
      </c>
      <c r="U136" s="118"/>
      <c r="V136" s="69"/>
    </row>
    <row r="137" spans="1:22" ht="12.75" hidden="1">
      <c r="A137" s="167" t="s">
        <v>12</v>
      </c>
      <c r="B137" s="66" t="s">
        <v>178</v>
      </c>
      <c r="C137" s="66" t="s">
        <v>57</v>
      </c>
      <c r="D137" s="59">
        <f t="shared" si="11"/>
        <v>1</v>
      </c>
      <c r="E137" s="111">
        <f t="shared" si="12"/>
        <v>8</v>
      </c>
      <c r="F137" s="115" t="s">
        <v>68</v>
      </c>
      <c r="G137" s="116"/>
      <c r="H137" s="115" t="s">
        <v>68</v>
      </c>
      <c r="I137" s="116"/>
      <c r="J137" s="115">
        <v>3</v>
      </c>
      <c r="K137" s="116">
        <v>8</v>
      </c>
      <c r="L137" s="117" t="s">
        <v>194</v>
      </c>
      <c r="M137" s="118"/>
      <c r="N137" s="119" t="s">
        <v>68</v>
      </c>
      <c r="O137" s="118"/>
      <c r="P137" s="115" t="s">
        <v>68</v>
      </c>
      <c r="Q137" s="118"/>
      <c r="R137" s="119" t="s">
        <v>68</v>
      </c>
      <c r="S137" s="118"/>
      <c r="T137" s="119" t="s">
        <v>68</v>
      </c>
      <c r="U137" s="118"/>
      <c r="V137" s="69"/>
    </row>
    <row r="138" spans="1:22" ht="12.75" hidden="1">
      <c r="A138" s="167" t="s">
        <v>13</v>
      </c>
      <c r="B138" s="66" t="s">
        <v>176</v>
      </c>
      <c r="C138" s="66" t="s">
        <v>47</v>
      </c>
      <c r="D138" s="59">
        <f t="shared" si="11"/>
        <v>1</v>
      </c>
      <c r="E138" s="111">
        <f t="shared" si="12"/>
        <v>6</v>
      </c>
      <c r="F138" s="115" t="s">
        <v>68</v>
      </c>
      <c r="G138" s="116"/>
      <c r="H138" s="115" t="s">
        <v>68</v>
      </c>
      <c r="I138" s="116"/>
      <c r="J138" s="115">
        <v>4</v>
      </c>
      <c r="K138" s="116">
        <v>6</v>
      </c>
      <c r="L138" s="117" t="s">
        <v>194</v>
      </c>
      <c r="M138" s="118"/>
      <c r="N138" s="119" t="s">
        <v>68</v>
      </c>
      <c r="O138" s="118"/>
      <c r="P138" s="115" t="s">
        <v>68</v>
      </c>
      <c r="Q138" s="118"/>
      <c r="R138" s="119" t="s">
        <v>68</v>
      </c>
      <c r="S138" s="118"/>
      <c r="T138" s="119" t="s">
        <v>68</v>
      </c>
      <c r="U138" s="118"/>
      <c r="V138" s="69"/>
    </row>
    <row r="139" spans="1:22" ht="12.75" hidden="1">
      <c r="A139" s="167" t="s">
        <v>14</v>
      </c>
      <c r="B139" s="66" t="s">
        <v>167</v>
      </c>
      <c r="C139" s="64" t="s">
        <v>204</v>
      </c>
      <c r="D139" s="59">
        <f t="shared" si="11"/>
        <v>1</v>
      </c>
      <c r="E139" s="111">
        <f t="shared" si="12"/>
        <v>2</v>
      </c>
      <c r="F139" s="115" t="s">
        <v>68</v>
      </c>
      <c r="G139" s="118"/>
      <c r="H139" s="119">
        <v>17</v>
      </c>
      <c r="I139" s="118">
        <v>2</v>
      </c>
      <c r="J139" s="115" t="s">
        <v>68</v>
      </c>
      <c r="K139" s="118"/>
      <c r="L139" s="117" t="s">
        <v>194</v>
      </c>
      <c r="M139" s="118"/>
      <c r="N139" s="119" t="s">
        <v>68</v>
      </c>
      <c r="O139" s="118"/>
      <c r="P139" s="115" t="s">
        <v>68</v>
      </c>
      <c r="Q139" s="118"/>
      <c r="R139" s="119" t="s">
        <v>68</v>
      </c>
      <c r="S139" s="118"/>
      <c r="T139" s="119" t="s">
        <v>68</v>
      </c>
      <c r="U139" s="118"/>
      <c r="V139" s="69"/>
    </row>
    <row r="140" spans="1:22" ht="12.75" hidden="1">
      <c r="A140" s="95"/>
      <c r="B140" s="64"/>
      <c r="C140" s="120"/>
      <c r="D140" s="59">
        <f t="shared" si="11"/>
        <v>0</v>
      </c>
      <c r="E140" s="121"/>
      <c r="F140" s="115"/>
      <c r="G140" s="122"/>
      <c r="H140" s="115"/>
      <c r="I140" s="122"/>
      <c r="J140" s="115"/>
      <c r="K140" s="122"/>
      <c r="L140" s="115"/>
      <c r="M140" s="122"/>
      <c r="N140" s="115"/>
      <c r="O140" s="122"/>
      <c r="P140" s="115"/>
      <c r="Q140" s="122"/>
      <c r="R140" s="115"/>
      <c r="S140" s="122"/>
      <c r="T140" s="115"/>
      <c r="U140" s="122"/>
      <c r="V140" s="69"/>
    </row>
    <row r="141" spans="1:22" ht="12.75" hidden="1">
      <c r="A141" s="103"/>
      <c r="B141" s="102" t="s">
        <v>51</v>
      </c>
      <c r="C141" s="123"/>
      <c r="D141" s="88"/>
      <c r="E141" s="124"/>
      <c r="F141" s="125"/>
      <c r="G141" s="126"/>
      <c r="H141" s="125"/>
      <c r="I141" s="126"/>
      <c r="J141" s="125"/>
      <c r="K141" s="126"/>
      <c r="L141" s="125"/>
      <c r="M141" s="126"/>
      <c r="N141" s="125"/>
      <c r="O141" s="126"/>
      <c r="P141" s="125"/>
      <c r="Q141" s="126"/>
      <c r="R141" s="125"/>
      <c r="S141" s="126"/>
      <c r="T141" s="125"/>
      <c r="U141" s="126"/>
      <c r="V141" s="76"/>
    </row>
    <row r="142" spans="1:24" s="75" customFormat="1" ht="12.75" hidden="1">
      <c r="A142" s="203"/>
      <c r="B142" s="217" t="s">
        <v>32</v>
      </c>
      <c r="C142" s="218"/>
      <c r="D142" s="67"/>
      <c r="E142" s="127">
        <f>SUM(G142+I142+K142+M142+O142+Q142+S142+U142)</f>
        <v>4049</v>
      </c>
      <c r="F142" s="128"/>
      <c r="G142" s="128">
        <f>SUM(G9:G140)</f>
        <v>609</v>
      </c>
      <c r="H142" s="128"/>
      <c r="I142" s="128">
        <f>SUM(I9:I140)</f>
        <v>383</v>
      </c>
      <c r="J142" s="128"/>
      <c r="K142" s="128">
        <f>SUM(K9:K140)</f>
        <v>668</v>
      </c>
      <c r="L142" s="128"/>
      <c r="M142" s="128">
        <f>SUM(M9:M140)</f>
        <v>373</v>
      </c>
      <c r="N142" s="128"/>
      <c r="O142" s="128">
        <f>SUM(O9:O140)</f>
        <v>511</v>
      </c>
      <c r="P142" s="128"/>
      <c r="Q142" s="128">
        <f>SUM(Q9:Q140)</f>
        <v>516</v>
      </c>
      <c r="R142" s="128"/>
      <c r="S142" s="128">
        <f>SUM(S9:S140)</f>
        <v>267</v>
      </c>
      <c r="T142" s="128"/>
      <c r="U142" s="128">
        <f>SUM(U9:U140)</f>
        <v>722</v>
      </c>
      <c r="V142" s="79"/>
      <c r="X142" s="84"/>
    </row>
    <row r="143" spans="1:22" ht="33.75" customHeight="1">
      <c r="A143" s="202"/>
      <c r="B143" s="85" t="s">
        <v>19</v>
      </c>
      <c r="C143" s="86" t="s">
        <v>206</v>
      </c>
      <c r="D143" s="30"/>
      <c r="E143" s="80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47"/>
    </row>
    <row r="144" spans="1:24" ht="12.75">
      <c r="A144" s="204"/>
      <c r="B144" s="209" t="s">
        <v>7</v>
      </c>
      <c r="C144" s="67" t="s">
        <v>57</v>
      </c>
      <c r="D144" s="65"/>
      <c r="E144" s="92">
        <f aca="true" t="shared" si="13" ref="E144:E163">SUM(G144+I144+K144+M144+O144+Q144+S144+U144+V144)</f>
        <v>1368</v>
      </c>
      <c r="F144" s="93"/>
      <c r="G144" s="93">
        <f aca="true" t="shared" si="14" ref="G144:G163">SUMIF($C$9:$U$140,C144,$G$9:$G$140)</f>
        <v>222</v>
      </c>
      <c r="H144" s="93"/>
      <c r="I144" s="93">
        <f aca="true" t="shared" si="15" ref="I144:I163">SUMIF($C$9:$U$140,C144,$I$9:$I$140)</f>
        <v>69</v>
      </c>
      <c r="J144" s="93"/>
      <c r="K144" s="93">
        <f aca="true" t="shared" si="16" ref="K144:K163">SUMIF($C$9:$U$140,C144,$K$9:$K$140)</f>
        <v>270</v>
      </c>
      <c r="L144" s="93"/>
      <c r="M144" s="93">
        <f aca="true" t="shared" si="17" ref="M144:M163">SUMIF($C$9:$U$140,C144,$M$9:$M$140)</f>
        <v>114</v>
      </c>
      <c r="N144" s="93"/>
      <c r="O144" s="93">
        <f aca="true" t="shared" si="18" ref="O144:O163">SUMIF($C$9:$U$140,C144,$O$9:$O$140)</f>
        <v>210</v>
      </c>
      <c r="P144" s="93"/>
      <c r="Q144" s="93">
        <f aca="true" t="shared" si="19" ref="Q144:Q163">SUMIF($C$9:$U$140,C144,$Q$9:$Q$140)</f>
        <v>174</v>
      </c>
      <c r="R144" s="93"/>
      <c r="S144" s="93">
        <f aca="true" t="shared" si="20" ref="S144:S163">SUMIF($C$9:$C$140,C144,$S$9:$S$140)</f>
        <v>27</v>
      </c>
      <c r="T144" s="93"/>
      <c r="U144" s="94">
        <f aca="true" t="shared" si="21" ref="U144:U163">SUMIF($C$9:$C$140,C144,$U$9:$U$140)</f>
        <v>276</v>
      </c>
      <c r="V144" s="95">
        <v>6</v>
      </c>
      <c r="X144" s="14">
        <f>E144/$E$142</f>
        <v>0.33786120029636946</v>
      </c>
    </row>
    <row r="145" spans="1:24" ht="12.75">
      <c r="A145" s="205"/>
      <c r="B145" s="210" t="s">
        <v>8</v>
      </c>
      <c r="C145" s="64" t="s">
        <v>47</v>
      </c>
      <c r="D145" s="65"/>
      <c r="E145" s="92">
        <f t="shared" si="13"/>
        <v>892</v>
      </c>
      <c r="F145" s="96"/>
      <c r="G145" s="96">
        <f t="shared" si="14"/>
        <v>109</v>
      </c>
      <c r="H145" s="96"/>
      <c r="I145" s="96">
        <f t="shared" si="15"/>
        <v>64</v>
      </c>
      <c r="J145" s="96"/>
      <c r="K145" s="96">
        <f t="shared" si="16"/>
        <v>144</v>
      </c>
      <c r="L145" s="96"/>
      <c r="M145" s="96">
        <f t="shared" si="17"/>
        <v>96</v>
      </c>
      <c r="N145" s="96"/>
      <c r="O145" s="96">
        <f t="shared" si="18"/>
        <v>109</v>
      </c>
      <c r="P145" s="96"/>
      <c r="Q145" s="96">
        <f t="shared" si="19"/>
        <v>122</v>
      </c>
      <c r="R145" s="96"/>
      <c r="S145" s="96">
        <f t="shared" si="20"/>
        <v>86</v>
      </c>
      <c r="T145" s="96"/>
      <c r="U145" s="96">
        <f t="shared" si="21"/>
        <v>147</v>
      </c>
      <c r="V145" s="68">
        <v>15</v>
      </c>
      <c r="X145" s="14">
        <f aca="true" t="shared" si="22" ref="X145:X163">E145/$E$142</f>
        <v>0.22030130896517658</v>
      </c>
    </row>
    <row r="146" spans="1:24" ht="12.75">
      <c r="A146" s="205"/>
      <c r="B146" s="210" t="s">
        <v>9</v>
      </c>
      <c r="C146" s="64" t="s">
        <v>129</v>
      </c>
      <c r="D146" s="64"/>
      <c r="E146" s="92">
        <f t="shared" si="13"/>
        <v>805</v>
      </c>
      <c r="F146" s="96"/>
      <c r="G146" s="96">
        <f t="shared" si="14"/>
        <v>156</v>
      </c>
      <c r="H146" s="96"/>
      <c r="I146" s="96">
        <f t="shared" si="15"/>
        <v>138</v>
      </c>
      <c r="J146" s="96"/>
      <c r="K146" s="96">
        <f t="shared" si="16"/>
        <v>103</v>
      </c>
      <c r="L146" s="96"/>
      <c r="M146" s="96">
        <f t="shared" si="17"/>
        <v>64</v>
      </c>
      <c r="N146" s="96"/>
      <c r="O146" s="96">
        <f t="shared" si="18"/>
        <v>100</v>
      </c>
      <c r="P146" s="96"/>
      <c r="Q146" s="96">
        <f t="shared" si="19"/>
        <v>42</v>
      </c>
      <c r="R146" s="96"/>
      <c r="S146" s="96">
        <f t="shared" si="20"/>
        <v>50</v>
      </c>
      <c r="T146" s="96"/>
      <c r="U146" s="96">
        <f t="shared" si="21"/>
        <v>131</v>
      </c>
      <c r="V146" s="68">
        <v>21</v>
      </c>
      <c r="X146" s="14">
        <f t="shared" si="22"/>
        <v>0.19881452210422326</v>
      </c>
    </row>
    <row r="147" spans="1:24" ht="12.75">
      <c r="A147" s="205"/>
      <c r="B147" s="210" t="s">
        <v>10</v>
      </c>
      <c r="C147" s="64" t="s">
        <v>72</v>
      </c>
      <c r="D147" s="64"/>
      <c r="E147" s="92">
        <f t="shared" si="13"/>
        <v>379</v>
      </c>
      <c r="F147" s="96"/>
      <c r="G147" s="96">
        <f t="shared" si="14"/>
        <v>41</v>
      </c>
      <c r="H147" s="96"/>
      <c r="I147" s="96">
        <f t="shared" si="15"/>
        <v>9</v>
      </c>
      <c r="J147" s="96"/>
      <c r="K147" s="96">
        <f t="shared" si="16"/>
        <v>61</v>
      </c>
      <c r="L147" s="96"/>
      <c r="M147" s="96">
        <f t="shared" si="17"/>
        <v>34</v>
      </c>
      <c r="N147" s="96"/>
      <c r="O147" s="96">
        <f t="shared" si="18"/>
        <v>58</v>
      </c>
      <c r="P147" s="96"/>
      <c r="Q147" s="96">
        <f t="shared" si="19"/>
        <v>61</v>
      </c>
      <c r="R147" s="96"/>
      <c r="S147" s="96">
        <f t="shared" si="20"/>
        <v>43</v>
      </c>
      <c r="T147" s="96"/>
      <c r="U147" s="96">
        <f t="shared" si="21"/>
        <v>57</v>
      </c>
      <c r="V147" s="68">
        <v>15</v>
      </c>
      <c r="X147" s="14">
        <f t="shared" si="22"/>
        <v>0.09360335885403803</v>
      </c>
    </row>
    <row r="148" spans="1:24" ht="12.75">
      <c r="A148" s="205"/>
      <c r="B148" s="210" t="s">
        <v>11</v>
      </c>
      <c r="C148" s="66" t="s">
        <v>75</v>
      </c>
      <c r="D148" s="64"/>
      <c r="E148" s="92">
        <f t="shared" si="13"/>
        <v>190</v>
      </c>
      <c r="F148" s="96"/>
      <c r="G148" s="96">
        <f t="shared" si="14"/>
        <v>42</v>
      </c>
      <c r="H148" s="96"/>
      <c r="I148" s="96">
        <f t="shared" si="15"/>
        <v>1</v>
      </c>
      <c r="J148" s="96"/>
      <c r="K148" s="96">
        <f t="shared" si="16"/>
        <v>36</v>
      </c>
      <c r="L148" s="96"/>
      <c r="M148" s="96">
        <f t="shared" si="17"/>
        <v>17</v>
      </c>
      <c r="N148" s="96"/>
      <c r="O148" s="96">
        <f t="shared" si="18"/>
        <v>34</v>
      </c>
      <c r="P148" s="96"/>
      <c r="Q148" s="96">
        <f t="shared" si="19"/>
        <v>20</v>
      </c>
      <c r="R148" s="96"/>
      <c r="S148" s="96">
        <f t="shared" si="20"/>
        <v>15</v>
      </c>
      <c r="T148" s="96"/>
      <c r="U148" s="96">
        <f t="shared" si="21"/>
        <v>23</v>
      </c>
      <c r="V148" s="68">
        <v>2</v>
      </c>
      <c r="X148" s="14">
        <f t="shared" si="22"/>
        <v>0.04692516670782909</v>
      </c>
    </row>
    <row r="149" spans="1:24" ht="12.75">
      <c r="A149" s="205"/>
      <c r="B149" s="210" t="s">
        <v>12</v>
      </c>
      <c r="C149" s="64" t="s">
        <v>16</v>
      </c>
      <c r="D149" s="64"/>
      <c r="E149" s="92">
        <f t="shared" si="13"/>
        <v>189</v>
      </c>
      <c r="F149" s="96"/>
      <c r="G149" s="96">
        <f t="shared" si="14"/>
        <v>23</v>
      </c>
      <c r="H149" s="96"/>
      <c r="I149" s="96">
        <f t="shared" si="15"/>
        <v>12</v>
      </c>
      <c r="J149" s="96"/>
      <c r="K149" s="96">
        <f t="shared" si="16"/>
        <v>32</v>
      </c>
      <c r="L149" s="96"/>
      <c r="M149" s="96">
        <f t="shared" si="17"/>
        <v>17</v>
      </c>
      <c r="N149" s="96"/>
      <c r="O149" s="96">
        <f t="shared" si="18"/>
        <v>0</v>
      </c>
      <c r="P149" s="96"/>
      <c r="Q149" s="96">
        <f t="shared" si="19"/>
        <v>49</v>
      </c>
      <c r="R149" s="96"/>
      <c r="S149" s="96">
        <f t="shared" si="20"/>
        <v>17</v>
      </c>
      <c r="T149" s="96"/>
      <c r="U149" s="96">
        <f t="shared" si="21"/>
        <v>39</v>
      </c>
      <c r="V149" s="68"/>
      <c r="X149" s="14">
        <f t="shared" si="22"/>
        <v>0.04667819214620894</v>
      </c>
    </row>
    <row r="150" spans="1:24" ht="12.75">
      <c r="A150" s="205"/>
      <c r="B150" s="210" t="s">
        <v>13</v>
      </c>
      <c r="C150" s="64" t="s">
        <v>203</v>
      </c>
      <c r="D150" s="65"/>
      <c r="E150" s="92">
        <f t="shared" si="13"/>
        <v>134</v>
      </c>
      <c r="F150" s="96"/>
      <c r="G150" s="96">
        <f t="shared" si="14"/>
        <v>16</v>
      </c>
      <c r="H150" s="96"/>
      <c r="I150" s="96">
        <f t="shared" si="15"/>
        <v>22</v>
      </c>
      <c r="J150" s="96"/>
      <c r="K150" s="96">
        <f t="shared" si="16"/>
        <v>22</v>
      </c>
      <c r="L150" s="96"/>
      <c r="M150" s="96">
        <f t="shared" si="17"/>
        <v>14</v>
      </c>
      <c r="N150" s="96"/>
      <c r="O150" s="96">
        <f t="shared" si="18"/>
        <v>0</v>
      </c>
      <c r="P150" s="96"/>
      <c r="Q150" s="96">
        <f t="shared" si="19"/>
        <v>19</v>
      </c>
      <c r="R150" s="96"/>
      <c r="S150" s="96">
        <f t="shared" si="20"/>
        <v>20</v>
      </c>
      <c r="T150" s="96"/>
      <c r="U150" s="96">
        <f t="shared" si="21"/>
        <v>21</v>
      </c>
      <c r="V150" s="68"/>
      <c r="X150" s="14">
        <f t="shared" si="22"/>
        <v>0.03309459125710052</v>
      </c>
    </row>
    <row r="151" spans="1:24" ht="12.75">
      <c r="A151" s="205"/>
      <c r="B151" s="210" t="s">
        <v>14</v>
      </c>
      <c r="C151" s="65" t="s">
        <v>1</v>
      </c>
      <c r="D151" s="64"/>
      <c r="E151" s="92">
        <f t="shared" si="13"/>
        <v>41</v>
      </c>
      <c r="F151" s="96"/>
      <c r="G151" s="96">
        <f t="shared" si="14"/>
        <v>0</v>
      </c>
      <c r="H151" s="96"/>
      <c r="I151" s="96">
        <f t="shared" si="15"/>
        <v>33</v>
      </c>
      <c r="J151" s="96"/>
      <c r="K151" s="96">
        <f t="shared" si="16"/>
        <v>0</v>
      </c>
      <c r="L151" s="96"/>
      <c r="M151" s="96">
        <f t="shared" si="17"/>
        <v>1</v>
      </c>
      <c r="N151" s="96"/>
      <c r="O151" s="96">
        <f t="shared" si="18"/>
        <v>0</v>
      </c>
      <c r="P151" s="96"/>
      <c r="Q151" s="96">
        <f t="shared" si="19"/>
        <v>7</v>
      </c>
      <c r="R151" s="96"/>
      <c r="S151" s="96">
        <f t="shared" si="20"/>
        <v>0</v>
      </c>
      <c r="T151" s="96"/>
      <c r="U151" s="96">
        <f t="shared" si="21"/>
        <v>0</v>
      </c>
      <c r="V151" s="68"/>
      <c r="X151" s="14">
        <f t="shared" si="22"/>
        <v>0.010125957026426277</v>
      </c>
    </row>
    <row r="152" spans="1:24" ht="12.75">
      <c r="A152" s="205"/>
      <c r="B152" s="210" t="s">
        <v>15</v>
      </c>
      <c r="C152" s="66" t="s">
        <v>55</v>
      </c>
      <c r="D152" s="64"/>
      <c r="E152" s="92">
        <f t="shared" si="13"/>
        <v>29</v>
      </c>
      <c r="F152" s="96"/>
      <c r="G152" s="96">
        <f t="shared" si="14"/>
        <v>0</v>
      </c>
      <c r="H152" s="96"/>
      <c r="I152" s="96">
        <f t="shared" si="15"/>
        <v>7</v>
      </c>
      <c r="J152" s="96"/>
      <c r="K152" s="96">
        <f t="shared" si="16"/>
        <v>0</v>
      </c>
      <c r="L152" s="96"/>
      <c r="M152" s="96">
        <f t="shared" si="17"/>
        <v>9</v>
      </c>
      <c r="N152" s="96"/>
      <c r="O152" s="96">
        <f t="shared" si="18"/>
        <v>0</v>
      </c>
      <c r="P152" s="96"/>
      <c r="Q152" s="96">
        <f t="shared" si="19"/>
        <v>6</v>
      </c>
      <c r="R152" s="96"/>
      <c r="S152" s="96">
        <f t="shared" si="20"/>
        <v>0</v>
      </c>
      <c r="T152" s="96"/>
      <c r="U152" s="96">
        <f t="shared" si="21"/>
        <v>7</v>
      </c>
      <c r="V152" s="69"/>
      <c r="X152" s="14">
        <f t="shared" si="22"/>
        <v>0.0071622622869844405</v>
      </c>
    </row>
    <row r="153" spans="1:24" ht="12.75">
      <c r="A153" s="206"/>
      <c r="B153" s="210" t="s">
        <v>33</v>
      </c>
      <c r="C153" s="66" t="s">
        <v>172</v>
      </c>
      <c r="D153" s="64"/>
      <c r="E153" s="92">
        <f t="shared" si="13"/>
        <v>28</v>
      </c>
      <c r="F153" s="96"/>
      <c r="G153" s="96">
        <f t="shared" si="14"/>
        <v>0</v>
      </c>
      <c r="H153" s="96"/>
      <c r="I153" s="96">
        <f t="shared" si="15"/>
        <v>12</v>
      </c>
      <c r="J153" s="96"/>
      <c r="K153" s="96">
        <f t="shared" si="16"/>
        <v>0</v>
      </c>
      <c r="L153" s="96"/>
      <c r="M153" s="96">
        <f t="shared" si="17"/>
        <v>7</v>
      </c>
      <c r="N153" s="96"/>
      <c r="O153" s="96">
        <f t="shared" si="18"/>
        <v>0</v>
      </c>
      <c r="P153" s="96"/>
      <c r="Q153" s="96">
        <f t="shared" si="19"/>
        <v>0</v>
      </c>
      <c r="R153" s="96"/>
      <c r="S153" s="96">
        <f t="shared" si="20"/>
        <v>9</v>
      </c>
      <c r="T153" s="96"/>
      <c r="U153" s="96">
        <f t="shared" si="21"/>
        <v>0</v>
      </c>
      <c r="V153" s="69"/>
      <c r="X153" s="14">
        <f t="shared" si="22"/>
        <v>0.006915287725364288</v>
      </c>
    </row>
    <row r="154" spans="1:24" ht="12.75">
      <c r="A154" s="206"/>
      <c r="B154" s="210" t="s">
        <v>37</v>
      </c>
      <c r="C154" s="66" t="s">
        <v>166</v>
      </c>
      <c r="D154" s="64"/>
      <c r="E154" s="92">
        <f t="shared" si="13"/>
        <v>26</v>
      </c>
      <c r="F154" s="96"/>
      <c r="G154" s="96">
        <f t="shared" si="14"/>
        <v>0</v>
      </c>
      <c r="H154" s="96"/>
      <c r="I154" s="96">
        <f t="shared" si="15"/>
        <v>14</v>
      </c>
      <c r="J154" s="96"/>
      <c r="K154" s="96">
        <f t="shared" si="16"/>
        <v>0</v>
      </c>
      <c r="L154" s="96"/>
      <c r="M154" s="96">
        <f t="shared" si="17"/>
        <v>0</v>
      </c>
      <c r="N154" s="96"/>
      <c r="O154" s="96">
        <f t="shared" si="18"/>
        <v>0</v>
      </c>
      <c r="P154" s="96"/>
      <c r="Q154" s="96">
        <f t="shared" si="19"/>
        <v>0</v>
      </c>
      <c r="R154" s="96"/>
      <c r="S154" s="96">
        <f t="shared" si="20"/>
        <v>0</v>
      </c>
      <c r="T154" s="96"/>
      <c r="U154" s="96">
        <f t="shared" si="21"/>
        <v>12</v>
      </c>
      <c r="V154" s="69"/>
      <c r="X154" s="14">
        <f t="shared" si="22"/>
        <v>0.006421338602123981</v>
      </c>
    </row>
    <row r="155" spans="1:24" ht="12.75">
      <c r="A155" s="206"/>
      <c r="B155" s="210" t="s">
        <v>36</v>
      </c>
      <c r="C155" s="64" t="s">
        <v>48</v>
      </c>
      <c r="D155" s="64"/>
      <c r="E155" s="92">
        <f t="shared" si="13"/>
        <v>16</v>
      </c>
      <c r="F155" s="96"/>
      <c r="G155" s="96">
        <f t="shared" si="14"/>
        <v>0</v>
      </c>
      <c r="H155" s="96"/>
      <c r="I155" s="96">
        <f t="shared" si="15"/>
        <v>0</v>
      </c>
      <c r="J155" s="96"/>
      <c r="K155" s="96">
        <f t="shared" si="16"/>
        <v>0</v>
      </c>
      <c r="L155" s="96"/>
      <c r="M155" s="96">
        <f t="shared" si="17"/>
        <v>0</v>
      </c>
      <c r="N155" s="96"/>
      <c r="O155" s="96">
        <f t="shared" si="18"/>
        <v>0</v>
      </c>
      <c r="P155" s="96"/>
      <c r="Q155" s="96">
        <f t="shared" si="19"/>
        <v>16</v>
      </c>
      <c r="R155" s="96"/>
      <c r="S155" s="96">
        <f t="shared" si="20"/>
        <v>0</v>
      </c>
      <c r="T155" s="96"/>
      <c r="U155" s="96">
        <f t="shared" si="21"/>
        <v>0</v>
      </c>
      <c r="V155" s="69"/>
      <c r="X155" s="14">
        <f t="shared" si="22"/>
        <v>0.00395159298592245</v>
      </c>
    </row>
    <row r="156" spans="1:24" ht="12.75">
      <c r="A156" s="206"/>
      <c r="B156" s="210" t="s">
        <v>36</v>
      </c>
      <c r="C156" s="66" t="s">
        <v>69</v>
      </c>
      <c r="D156" s="64"/>
      <c r="E156" s="92">
        <f t="shared" si="13"/>
        <v>9</v>
      </c>
      <c r="F156" s="96"/>
      <c r="G156" s="96">
        <f t="shared" si="14"/>
        <v>0</v>
      </c>
      <c r="H156" s="96"/>
      <c r="I156" s="96">
        <f t="shared" si="15"/>
        <v>0</v>
      </c>
      <c r="J156" s="96"/>
      <c r="K156" s="96">
        <f t="shared" si="16"/>
        <v>0</v>
      </c>
      <c r="L156" s="96"/>
      <c r="M156" s="96">
        <f t="shared" si="17"/>
        <v>0</v>
      </c>
      <c r="N156" s="96"/>
      <c r="O156" s="96">
        <f t="shared" si="18"/>
        <v>0</v>
      </c>
      <c r="P156" s="96"/>
      <c r="Q156" s="96">
        <f t="shared" si="19"/>
        <v>0</v>
      </c>
      <c r="R156" s="96"/>
      <c r="S156" s="96">
        <f t="shared" si="20"/>
        <v>0</v>
      </c>
      <c r="T156" s="96"/>
      <c r="U156" s="96">
        <f t="shared" si="21"/>
        <v>9</v>
      </c>
      <c r="V156" s="69"/>
      <c r="X156" s="14">
        <f t="shared" si="22"/>
        <v>0.002222771054581378</v>
      </c>
    </row>
    <row r="157" spans="1:24" ht="12.75">
      <c r="A157" s="206"/>
      <c r="B157" s="210" t="s">
        <v>39</v>
      </c>
      <c r="C157" s="64" t="s">
        <v>204</v>
      </c>
      <c r="D157" s="64"/>
      <c r="E157" s="92">
        <f t="shared" si="13"/>
        <v>2</v>
      </c>
      <c r="F157" s="96"/>
      <c r="G157" s="96">
        <f t="shared" si="14"/>
        <v>0</v>
      </c>
      <c r="H157" s="96"/>
      <c r="I157" s="96">
        <f t="shared" si="15"/>
        <v>2</v>
      </c>
      <c r="J157" s="96"/>
      <c r="K157" s="96">
        <f t="shared" si="16"/>
        <v>0</v>
      </c>
      <c r="L157" s="96"/>
      <c r="M157" s="96">
        <f t="shared" si="17"/>
        <v>0</v>
      </c>
      <c r="N157" s="96"/>
      <c r="O157" s="96">
        <f t="shared" si="18"/>
        <v>0</v>
      </c>
      <c r="P157" s="96"/>
      <c r="Q157" s="96">
        <f t="shared" si="19"/>
        <v>0</v>
      </c>
      <c r="R157" s="96"/>
      <c r="S157" s="96">
        <f t="shared" si="20"/>
        <v>0</v>
      </c>
      <c r="T157" s="96"/>
      <c r="U157" s="96">
        <f t="shared" si="21"/>
        <v>0</v>
      </c>
      <c r="V157" s="69"/>
      <c r="X157" s="14">
        <f t="shared" si="22"/>
        <v>0.0004939491232403062</v>
      </c>
    </row>
    <row r="158" spans="1:24" ht="12.75">
      <c r="A158" s="206"/>
      <c r="B158" s="210" t="s">
        <v>40</v>
      </c>
      <c r="C158" s="66" t="s">
        <v>157</v>
      </c>
      <c r="D158" s="64"/>
      <c r="E158" s="92">
        <f t="shared" si="13"/>
        <v>0</v>
      </c>
      <c r="F158" s="96"/>
      <c r="G158" s="96">
        <f t="shared" si="14"/>
        <v>0</v>
      </c>
      <c r="H158" s="96"/>
      <c r="I158" s="96">
        <f t="shared" si="15"/>
        <v>0</v>
      </c>
      <c r="J158" s="96"/>
      <c r="K158" s="96">
        <f t="shared" si="16"/>
        <v>0</v>
      </c>
      <c r="L158" s="96"/>
      <c r="M158" s="96">
        <f t="shared" si="17"/>
        <v>0</v>
      </c>
      <c r="N158" s="96"/>
      <c r="O158" s="96">
        <f t="shared" si="18"/>
        <v>0</v>
      </c>
      <c r="P158" s="96"/>
      <c r="Q158" s="96">
        <f t="shared" si="19"/>
        <v>0</v>
      </c>
      <c r="R158" s="96"/>
      <c r="S158" s="96">
        <f t="shared" si="20"/>
        <v>0</v>
      </c>
      <c r="T158" s="96"/>
      <c r="U158" s="96">
        <f t="shared" si="21"/>
        <v>0</v>
      </c>
      <c r="V158" s="69"/>
      <c r="X158" s="14">
        <f t="shared" si="22"/>
        <v>0</v>
      </c>
    </row>
    <row r="159" spans="1:24" ht="12.75">
      <c r="A159" s="206"/>
      <c r="B159" s="210" t="s">
        <v>40</v>
      </c>
      <c r="C159" s="66" t="s">
        <v>18</v>
      </c>
      <c r="D159" s="66"/>
      <c r="E159" s="92">
        <f t="shared" si="13"/>
        <v>0</v>
      </c>
      <c r="F159" s="97"/>
      <c r="G159" s="96">
        <f t="shared" si="14"/>
        <v>0</v>
      </c>
      <c r="H159" s="97"/>
      <c r="I159" s="96">
        <f t="shared" si="15"/>
        <v>0</v>
      </c>
      <c r="J159" s="97"/>
      <c r="K159" s="96">
        <f t="shared" si="16"/>
        <v>0</v>
      </c>
      <c r="L159" s="97"/>
      <c r="M159" s="96">
        <f t="shared" si="17"/>
        <v>0</v>
      </c>
      <c r="N159" s="97"/>
      <c r="O159" s="96">
        <f t="shared" si="18"/>
        <v>0</v>
      </c>
      <c r="P159" s="97"/>
      <c r="Q159" s="96">
        <f t="shared" si="19"/>
        <v>0</v>
      </c>
      <c r="R159" s="97"/>
      <c r="S159" s="96">
        <f t="shared" si="20"/>
        <v>0</v>
      </c>
      <c r="T159" s="97"/>
      <c r="U159" s="96">
        <f t="shared" si="21"/>
        <v>0</v>
      </c>
      <c r="V159" s="69"/>
      <c r="X159" s="14">
        <f t="shared" si="22"/>
        <v>0</v>
      </c>
    </row>
    <row r="160" spans="1:24" ht="12.75">
      <c r="A160" s="206"/>
      <c r="B160" s="210" t="s">
        <v>40</v>
      </c>
      <c r="C160" s="64" t="s">
        <v>99</v>
      </c>
      <c r="D160" s="66"/>
      <c r="E160" s="92">
        <f t="shared" si="13"/>
        <v>0</v>
      </c>
      <c r="F160" s="97"/>
      <c r="G160" s="96">
        <f t="shared" si="14"/>
        <v>0</v>
      </c>
      <c r="H160" s="97"/>
      <c r="I160" s="96">
        <f t="shared" si="15"/>
        <v>0</v>
      </c>
      <c r="J160" s="97"/>
      <c r="K160" s="96">
        <f t="shared" si="16"/>
        <v>0</v>
      </c>
      <c r="L160" s="97"/>
      <c r="M160" s="96">
        <f t="shared" si="17"/>
        <v>0</v>
      </c>
      <c r="N160" s="97"/>
      <c r="O160" s="96">
        <f t="shared" si="18"/>
        <v>0</v>
      </c>
      <c r="P160" s="97"/>
      <c r="Q160" s="96">
        <f t="shared" si="19"/>
        <v>0</v>
      </c>
      <c r="R160" s="97"/>
      <c r="S160" s="96">
        <f t="shared" si="20"/>
        <v>0</v>
      </c>
      <c r="T160" s="97"/>
      <c r="U160" s="96">
        <f t="shared" si="21"/>
        <v>0</v>
      </c>
      <c r="V160" s="69"/>
      <c r="X160" s="14">
        <f t="shared" si="22"/>
        <v>0</v>
      </c>
    </row>
    <row r="161" spans="1:24" ht="12.75">
      <c r="A161" s="206"/>
      <c r="B161" s="210" t="s">
        <v>40</v>
      </c>
      <c r="C161" s="64" t="s">
        <v>50</v>
      </c>
      <c r="D161" s="66"/>
      <c r="E161" s="92">
        <f t="shared" si="13"/>
        <v>0</v>
      </c>
      <c r="F161" s="98"/>
      <c r="G161" s="96">
        <f t="shared" si="14"/>
        <v>0</v>
      </c>
      <c r="H161" s="97"/>
      <c r="I161" s="96">
        <f t="shared" si="15"/>
        <v>0</v>
      </c>
      <c r="J161" s="97"/>
      <c r="K161" s="96">
        <f t="shared" si="16"/>
        <v>0</v>
      </c>
      <c r="L161" s="97"/>
      <c r="M161" s="96">
        <f t="shared" si="17"/>
        <v>0</v>
      </c>
      <c r="N161" s="97"/>
      <c r="O161" s="96">
        <f t="shared" si="18"/>
        <v>0</v>
      </c>
      <c r="P161" s="97"/>
      <c r="Q161" s="96">
        <f t="shared" si="19"/>
        <v>0</v>
      </c>
      <c r="R161" s="97"/>
      <c r="S161" s="96">
        <f t="shared" si="20"/>
        <v>0</v>
      </c>
      <c r="T161" s="99"/>
      <c r="U161" s="96">
        <f t="shared" si="21"/>
        <v>0</v>
      </c>
      <c r="V161" s="71"/>
      <c r="X161" s="14">
        <f t="shared" si="22"/>
        <v>0</v>
      </c>
    </row>
    <row r="162" spans="1:24" ht="12.75">
      <c r="A162" s="206"/>
      <c r="B162" s="210" t="s">
        <v>40</v>
      </c>
      <c r="C162" s="64" t="s">
        <v>0</v>
      </c>
      <c r="D162" s="66"/>
      <c r="E162" s="92">
        <f t="shared" si="13"/>
        <v>0</v>
      </c>
      <c r="F162" s="100"/>
      <c r="G162" s="96">
        <f t="shared" si="14"/>
        <v>0</v>
      </c>
      <c r="H162" s="96"/>
      <c r="I162" s="96">
        <f t="shared" si="15"/>
        <v>0</v>
      </c>
      <c r="J162" s="96"/>
      <c r="K162" s="96">
        <f t="shared" si="16"/>
        <v>0</v>
      </c>
      <c r="L162" s="96"/>
      <c r="M162" s="96">
        <f t="shared" si="17"/>
        <v>0</v>
      </c>
      <c r="N162" s="96"/>
      <c r="O162" s="96">
        <f t="shared" si="18"/>
        <v>0</v>
      </c>
      <c r="P162" s="96"/>
      <c r="Q162" s="96">
        <f t="shared" si="19"/>
        <v>0</v>
      </c>
      <c r="R162" s="96"/>
      <c r="S162" s="96">
        <f t="shared" si="20"/>
        <v>0</v>
      </c>
      <c r="T162" s="96"/>
      <c r="U162" s="101">
        <f t="shared" si="21"/>
        <v>0</v>
      </c>
      <c r="V162" s="78"/>
      <c r="X162" s="14">
        <f t="shared" si="22"/>
        <v>0</v>
      </c>
    </row>
    <row r="163" spans="1:24" ht="12.75">
      <c r="A163" s="207"/>
      <c r="B163" s="210" t="s">
        <v>40</v>
      </c>
      <c r="C163" s="102" t="s">
        <v>17</v>
      </c>
      <c r="D163" s="66"/>
      <c r="E163" s="103">
        <f t="shared" si="13"/>
        <v>0</v>
      </c>
      <c r="F163" s="104"/>
      <c r="G163" s="105">
        <f t="shared" si="14"/>
        <v>0</v>
      </c>
      <c r="H163" s="105"/>
      <c r="I163" s="105">
        <f t="shared" si="15"/>
        <v>0</v>
      </c>
      <c r="J163" s="105"/>
      <c r="K163" s="105">
        <f t="shared" si="16"/>
        <v>0</v>
      </c>
      <c r="L163" s="105"/>
      <c r="M163" s="105">
        <f t="shared" si="17"/>
        <v>0</v>
      </c>
      <c r="N163" s="105"/>
      <c r="O163" s="105">
        <f t="shared" si="18"/>
        <v>0</v>
      </c>
      <c r="P163" s="105"/>
      <c r="Q163" s="105">
        <f t="shared" si="19"/>
        <v>0</v>
      </c>
      <c r="R163" s="105"/>
      <c r="S163" s="105">
        <f t="shared" si="20"/>
        <v>0</v>
      </c>
      <c r="T163" s="106"/>
      <c r="U163" s="105">
        <f t="shared" si="21"/>
        <v>0</v>
      </c>
      <c r="V163" s="76"/>
      <c r="X163" s="14">
        <f t="shared" si="22"/>
        <v>0</v>
      </c>
    </row>
    <row r="164" spans="1:24" ht="12.75">
      <c r="A164" s="208"/>
      <c r="B164" s="77"/>
      <c r="C164" s="107"/>
      <c r="D164" s="34"/>
      <c r="E164" s="108">
        <f>SUM(E144:E163)</f>
        <v>4108</v>
      </c>
      <c r="F164" s="109"/>
      <c r="G164" s="110">
        <f>SUM(G144:G163)</f>
        <v>609</v>
      </c>
      <c r="H164" s="110"/>
      <c r="I164" s="110">
        <f>SUM(I144:I163)</f>
        <v>383</v>
      </c>
      <c r="J164" s="110"/>
      <c r="K164" s="110">
        <f>SUM(K144:K163)</f>
        <v>668</v>
      </c>
      <c r="L164" s="110"/>
      <c r="M164" s="110">
        <f>SUM(M144:M163)</f>
        <v>373</v>
      </c>
      <c r="N164" s="110"/>
      <c r="O164" s="110">
        <f>SUM(O144:O163)</f>
        <v>511</v>
      </c>
      <c r="P164" s="110"/>
      <c r="Q164" s="110">
        <f>SUM(Q144:Q163)</f>
        <v>516</v>
      </c>
      <c r="R164" s="110"/>
      <c r="S164" s="110">
        <f>SUM(S144:S163)</f>
        <v>267</v>
      </c>
      <c r="T164" s="110"/>
      <c r="U164" s="110">
        <f>SUM(U144:U163)</f>
        <v>722</v>
      </c>
      <c r="V164" s="72">
        <f>SUM(V144:V163)</f>
        <v>59</v>
      </c>
      <c r="X164" s="14"/>
    </row>
    <row r="165" spans="2:3" ht="12.75">
      <c r="B165" s="19"/>
      <c r="C165" s="19"/>
    </row>
  </sheetData>
  <sheetProtection/>
  <mergeCells count="56">
    <mergeCell ref="N2:O2"/>
    <mergeCell ref="P1:Q1"/>
    <mergeCell ref="R1:S1"/>
    <mergeCell ref="T1:U1"/>
    <mergeCell ref="F4:G4"/>
    <mergeCell ref="H4:I4"/>
    <mergeCell ref="J4:K4"/>
    <mergeCell ref="F1:G1"/>
    <mergeCell ref="H1:I1"/>
    <mergeCell ref="J1:K1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J5:K5"/>
    <mergeCell ref="R3:S3"/>
    <mergeCell ref="L4:M4"/>
    <mergeCell ref="N4:O4"/>
    <mergeCell ref="P4:Q4"/>
    <mergeCell ref="R4:S4"/>
    <mergeCell ref="V1:V8"/>
    <mergeCell ref="P2:Q2"/>
    <mergeCell ref="R2:S2"/>
    <mergeCell ref="L1:M1"/>
    <mergeCell ref="N1:O1"/>
    <mergeCell ref="L5:M5"/>
    <mergeCell ref="N5:O5"/>
    <mergeCell ref="P5:Q5"/>
    <mergeCell ref="L3:M3"/>
    <mergeCell ref="N3:O3"/>
    <mergeCell ref="P3:Q3"/>
    <mergeCell ref="R5:S5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R7:S7"/>
    <mergeCell ref="T7:U7"/>
    <mergeCell ref="B142:C142"/>
    <mergeCell ref="F7:G7"/>
    <mergeCell ref="H7:I7"/>
    <mergeCell ref="J7:K7"/>
    <mergeCell ref="L7:M7"/>
    <mergeCell ref="N7:O7"/>
    <mergeCell ref="P7:Q7"/>
    <mergeCell ref="D1:D8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4" max="255" man="1"/>
    <brk id="104" max="255" man="1"/>
    <brk id="124" max="255" man="1"/>
    <brk id="1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X127"/>
  <sheetViews>
    <sheetView showZeros="0" zoomScalePageLayoutView="0" workbookViewId="0" topLeftCell="A1">
      <pane ySplit="8" topLeftCell="A88" activePane="bottomLeft" state="frozen"/>
      <selection pane="topLeft" activeCell="X1" sqref="X1"/>
      <selection pane="bottomLeft" activeCell="X106" sqref="X106"/>
    </sheetView>
  </sheetViews>
  <sheetFormatPr defaultColWidth="11.421875" defaultRowHeight="12.75"/>
  <cols>
    <col min="1" max="1" width="3.28125" style="168" customWidth="1"/>
    <col min="2" max="2" width="20.421875" style="0" customWidth="1"/>
    <col min="3" max="3" width="38.00390625" style="0" customWidth="1"/>
    <col min="4" max="4" width="2.421875" style="19" customWidth="1"/>
    <col min="5" max="5" width="4.7109375" style="0" customWidth="1"/>
    <col min="6" max="21" width="3.8515625" style="0" customWidth="1"/>
    <col min="22" max="22" width="3.28125" style="19" customWidth="1"/>
    <col min="23" max="23" width="0" style="0" hidden="1" customWidth="1"/>
    <col min="24" max="24" width="7.421875" style="82" customWidth="1"/>
    <col min="25" max="25" width="5.28125" style="0" customWidth="1"/>
    <col min="26" max="26" width="4.7109375" style="0" customWidth="1"/>
  </cols>
  <sheetData>
    <row r="1" spans="1:22" ht="87" customHeight="1">
      <c r="A1" s="188"/>
      <c r="B1" s="28" t="s">
        <v>2</v>
      </c>
      <c r="C1" s="28" t="s">
        <v>3</v>
      </c>
      <c r="D1" s="232" t="s">
        <v>34</v>
      </c>
      <c r="E1" s="29"/>
      <c r="F1" s="238" t="s">
        <v>134</v>
      </c>
      <c r="G1" s="237"/>
      <c r="H1" s="238" t="s">
        <v>135</v>
      </c>
      <c r="I1" s="237"/>
      <c r="J1" s="238" t="s">
        <v>136</v>
      </c>
      <c r="K1" s="237"/>
      <c r="L1" s="239" t="s">
        <v>137</v>
      </c>
      <c r="M1" s="240"/>
      <c r="N1" s="238" t="s">
        <v>138</v>
      </c>
      <c r="O1" s="237"/>
      <c r="P1" s="238" t="s">
        <v>139</v>
      </c>
      <c r="Q1" s="237"/>
      <c r="R1" s="236" t="s">
        <v>140</v>
      </c>
      <c r="S1" s="237"/>
      <c r="T1" s="238" t="s">
        <v>141</v>
      </c>
      <c r="U1" s="237"/>
      <c r="V1" s="227" t="s">
        <v>35</v>
      </c>
    </row>
    <row r="2" spans="1:22" ht="12.75" customHeight="1">
      <c r="A2" s="247"/>
      <c r="B2" s="241" t="s">
        <v>124</v>
      </c>
      <c r="C2" s="242"/>
      <c r="D2" s="233"/>
      <c r="E2" s="23">
        <v>9</v>
      </c>
      <c r="F2" s="221"/>
      <c r="G2" s="222"/>
      <c r="H2" s="221"/>
      <c r="I2" s="222"/>
      <c r="J2" s="219"/>
      <c r="K2" s="220"/>
      <c r="L2" s="219"/>
      <c r="M2" s="220"/>
      <c r="N2" s="219"/>
      <c r="O2" s="220"/>
      <c r="P2" s="219"/>
      <c r="Q2" s="220"/>
      <c r="R2" s="221"/>
      <c r="S2" s="222"/>
      <c r="T2" s="20"/>
      <c r="U2" s="20"/>
      <c r="V2" s="228"/>
    </row>
    <row r="3" spans="1:22" ht="12.75" customHeight="1">
      <c r="A3" s="248"/>
      <c r="B3" s="243"/>
      <c r="C3" s="244"/>
      <c r="D3" s="233"/>
      <c r="E3" s="24">
        <v>11</v>
      </c>
      <c r="F3" s="225"/>
      <c r="G3" s="226"/>
      <c r="H3" s="221"/>
      <c r="I3" s="222"/>
      <c r="J3" s="219"/>
      <c r="K3" s="220"/>
      <c r="L3" s="219"/>
      <c r="M3" s="220"/>
      <c r="N3" s="219"/>
      <c r="O3" s="220"/>
      <c r="P3" s="219"/>
      <c r="Q3" s="220"/>
      <c r="R3" s="221"/>
      <c r="S3" s="222"/>
      <c r="T3" s="21"/>
      <c r="U3" s="21"/>
      <c r="V3" s="228"/>
    </row>
    <row r="4" spans="1:22" ht="12.75" customHeight="1">
      <c r="A4" s="248"/>
      <c r="B4" s="243"/>
      <c r="C4" s="244"/>
      <c r="D4" s="234"/>
      <c r="E4" s="24">
        <v>13</v>
      </c>
      <c r="F4" s="221"/>
      <c r="G4" s="222"/>
      <c r="H4" s="221"/>
      <c r="I4" s="222"/>
      <c r="J4" s="219"/>
      <c r="K4" s="220"/>
      <c r="L4" s="219"/>
      <c r="M4" s="220"/>
      <c r="N4" s="219"/>
      <c r="O4" s="220"/>
      <c r="P4" s="219"/>
      <c r="Q4" s="220"/>
      <c r="R4" s="221"/>
      <c r="S4" s="222"/>
      <c r="T4" s="21"/>
      <c r="U4" s="21"/>
      <c r="V4" s="228"/>
    </row>
    <row r="5" spans="1:22" ht="12.75" customHeight="1">
      <c r="A5" s="248"/>
      <c r="B5" s="243"/>
      <c r="C5" s="244"/>
      <c r="D5" s="234"/>
      <c r="E5" s="24">
        <v>15</v>
      </c>
      <c r="F5" s="225"/>
      <c r="G5" s="226"/>
      <c r="H5" s="221"/>
      <c r="I5" s="222"/>
      <c r="J5" s="219"/>
      <c r="K5" s="220"/>
      <c r="L5" s="219"/>
      <c r="M5" s="220"/>
      <c r="N5" s="219"/>
      <c r="O5" s="220"/>
      <c r="P5" s="219"/>
      <c r="Q5" s="220"/>
      <c r="R5" s="221"/>
      <c r="S5" s="222"/>
      <c r="T5" s="21"/>
      <c r="U5" s="21"/>
      <c r="V5" s="228"/>
    </row>
    <row r="6" spans="1:22" ht="12.75" customHeight="1">
      <c r="A6" s="248"/>
      <c r="B6" s="243"/>
      <c r="C6" s="244"/>
      <c r="D6" s="234"/>
      <c r="E6" s="24">
        <v>17</v>
      </c>
      <c r="F6" s="225"/>
      <c r="G6" s="226"/>
      <c r="H6" s="221"/>
      <c r="I6" s="222"/>
      <c r="J6" s="219"/>
      <c r="K6" s="220"/>
      <c r="L6" s="235"/>
      <c r="M6" s="220"/>
      <c r="N6" s="223"/>
      <c r="O6" s="224"/>
      <c r="P6" s="219"/>
      <c r="Q6" s="220"/>
      <c r="R6" s="221"/>
      <c r="S6" s="222"/>
      <c r="T6" s="21"/>
      <c r="U6" s="21"/>
      <c r="V6" s="228"/>
    </row>
    <row r="7" spans="1:22" ht="12.75" customHeight="1">
      <c r="A7" s="249"/>
      <c r="B7" s="245"/>
      <c r="C7" s="246"/>
      <c r="D7" s="234"/>
      <c r="E7" s="25" t="s">
        <v>4</v>
      </c>
      <c r="F7" s="230"/>
      <c r="G7" s="231"/>
      <c r="H7" s="223" t="s">
        <v>86</v>
      </c>
      <c r="I7" s="224"/>
      <c r="J7" s="223"/>
      <c r="K7" s="224"/>
      <c r="L7" s="235"/>
      <c r="M7" s="220"/>
      <c r="N7" s="223"/>
      <c r="O7" s="224"/>
      <c r="P7" s="235"/>
      <c r="Q7" s="220"/>
      <c r="R7" s="235"/>
      <c r="S7" s="220"/>
      <c r="T7" s="235"/>
      <c r="U7" s="220"/>
      <c r="V7" s="228"/>
    </row>
    <row r="8" spans="1:22" ht="37.5" customHeight="1">
      <c r="A8" s="201"/>
      <c r="B8" s="90" t="s">
        <v>112</v>
      </c>
      <c r="C8" s="91" t="s">
        <v>206</v>
      </c>
      <c r="D8" s="234"/>
      <c r="E8" s="52"/>
      <c r="F8" s="53" t="s">
        <v>5</v>
      </c>
      <c r="G8" s="54" t="s">
        <v>6</v>
      </c>
      <c r="H8" s="53" t="s">
        <v>5</v>
      </c>
      <c r="I8" s="54" t="s">
        <v>6</v>
      </c>
      <c r="J8" s="53" t="s">
        <v>5</v>
      </c>
      <c r="K8" s="54" t="s">
        <v>6</v>
      </c>
      <c r="L8" s="53" t="s">
        <v>5</v>
      </c>
      <c r="M8" s="54" t="s">
        <v>6</v>
      </c>
      <c r="N8" s="53" t="s">
        <v>5</v>
      </c>
      <c r="O8" s="54" t="s">
        <v>6</v>
      </c>
      <c r="P8" s="53" t="s">
        <v>5</v>
      </c>
      <c r="Q8" s="54" t="s">
        <v>6</v>
      </c>
      <c r="R8" s="53" t="s">
        <v>5</v>
      </c>
      <c r="S8" s="54" t="s">
        <v>6</v>
      </c>
      <c r="T8" s="55" t="s">
        <v>5</v>
      </c>
      <c r="U8" s="56" t="s">
        <v>6</v>
      </c>
      <c r="V8" s="229"/>
    </row>
    <row r="9" spans="1:24" s="168" customFormat="1" ht="12" customHeight="1">
      <c r="A9" s="167" t="s">
        <v>7</v>
      </c>
      <c r="B9" s="66" t="s">
        <v>130</v>
      </c>
      <c r="C9" s="65" t="s">
        <v>57</v>
      </c>
      <c r="D9" s="59">
        <f aca="true" t="shared" si="0" ref="D9:D15">COUNTIF(F9:U9,"*)")</f>
        <v>1</v>
      </c>
      <c r="E9" s="100">
        <f>SUM(G9+I9+K9+M9+O9+Q9+S9+U9)</f>
        <v>81</v>
      </c>
      <c r="F9" s="151">
        <v>1</v>
      </c>
      <c r="G9" s="131">
        <v>12</v>
      </c>
      <c r="H9" s="112">
        <v>2</v>
      </c>
      <c r="I9" s="132">
        <v>14</v>
      </c>
      <c r="J9" s="151">
        <v>1</v>
      </c>
      <c r="K9" s="132">
        <v>12</v>
      </c>
      <c r="L9" s="151">
        <v>1</v>
      </c>
      <c r="M9" s="131">
        <v>13</v>
      </c>
      <c r="N9" s="112">
        <v>1</v>
      </c>
      <c r="O9" s="131">
        <v>12</v>
      </c>
      <c r="P9" s="112" t="s">
        <v>194</v>
      </c>
      <c r="Q9" s="131"/>
      <c r="R9" s="112" t="s">
        <v>68</v>
      </c>
      <c r="S9" s="131"/>
      <c r="T9" s="112">
        <v>1</v>
      </c>
      <c r="U9" s="132">
        <v>18</v>
      </c>
      <c r="V9" s="70"/>
      <c r="X9" s="169"/>
    </row>
    <row r="10" spans="1:24" s="168" customFormat="1" ht="12" customHeight="1">
      <c r="A10" s="167" t="s">
        <v>8</v>
      </c>
      <c r="B10" s="66" t="s">
        <v>71</v>
      </c>
      <c r="C10" s="65" t="s">
        <v>72</v>
      </c>
      <c r="D10" s="59">
        <f t="shared" si="0"/>
        <v>1</v>
      </c>
      <c r="E10" s="100">
        <f aca="true" t="shared" si="1" ref="E10:E15">SUM(G10+I10+K10+M10+O10+Q10+S10+U10)</f>
        <v>61</v>
      </c>
      <c r="F10" s="195">
        <v>3</v>
      </c>
      <c r="G10" s="134">
        <v>8</v>
      </c>
      <c r="H10" s="115">
        <v>7</v>
      </c>
      <c r="I10" s="116">
        <v>8</v>
      </c>
      <c r="J10" s="195" t="s">
        <v>195</v>
      </c>
      <c r="K10" s="116"/>
      <c r="L10" s="115">
        <v>4</v>
      </c>
      <c r="M10" s="134">
        <v>7</v>
      </c>
      <c r="N10" s="115">
        <v>3</v>
      </c>
      <c r="O10" s="134">
        <v>8</v>
      </c>
      <c r="P10" s="115">
        <v>2</v>
      </c>
      <c r="Q10" s="134">
        <v>9</v>
      </c>
      <c r="R10" s="115">
        <v>3</v>
      </c>
      <c r="S10" s="134">
        <v>8</v>
      </c>
      <c r="T10" s="115">
        <v>4</v>
      </c>
      <c r="U10" s="116">
        <v>13</v>
      </c>
      <c r="V10" s="69">
        <v>8</v>
      </c>
      <c r="X10" s="169"/>
    </row>
    <row r="11" spans="1:24" s="168" customFormat="1" ht="12" customHeight="1">
      <c r="A11" s="167" t="s">
        <v>10</v>
      </c>
      <c r="B11" s="66" t="s">
        <v>142</v>
      </c>
      <c r="C11" s="64" t="s">
        <v>57</v>
      </c>
      <c r="D11" s="59">
        <f t="shared" si="0"/>
        <v>1</v>
      </c>
      <c r="E11" s="100">
        <f t="shared" si="1"/>
        <v>55</v>
      </c>
      <c r="F11" s="171">
        <v>4</v>
      </c>
      <c r="G11" s="134">
        <v>6</v>
      </c>
      <c r="H11" s="115" t="s">
        <v>194</v>
      </c>
      <c r="I11" s="116"/>
      <c r="J11" s="171">
        <v>2</v>
      </c>
      <c r="K11" s="116">
        <v>10</v>
      </c>
      <c r="L11" s="171" t="s">
        <v>68</v>
      </c>
      <c r="M11" s="134"/>
      <c r="N11" s="115">
        <v>2</v>
      </c>
      <c r="O11" s="134">
        <v>10</v>
      </c>
      <c r="P11" s="115">
        <v>3</v>
      </c>
      <c r="Q11" s="134">
        <v>7</v>
      </c>
      <c r="R11" s="115">
        <v>4</v>
      </c>
      <c r="S11" s="134">
        <v>6</v>
      </c>
      <c r="T11" s="115">
        <v>2</v>
      </c>
      <c r="U11" s="116">
        <v>16</v>
      </c>
      <c r="V11" s="69"/>
      <c r="X11" s="169"/>
    </row>
    <row r="12" spans="1:24" s="168" customFormat="1" ht="12" customHeight="1">
      <c r="A12" s="167" t="s">
        <v>9</v>
      </c>
      <c r="B12" s="66" t="s">
        <v>70</v>
      </c>
      <c r="C12" s="64" t="s">
        <v>129</v>
      </c>
      <c r="D12" s="59">
        <f t="shared" si="0"/>
        <v>1</v>
      </c>
      <c r="E12" s="100">
        <f t="shared" si="1"/>
        <v>52</v>
      </c>
      <c r="F12" s="195">
        <v>2</v>
      </c>
      <c r="G12" s="134">
        <v>10</v>
      </c>
      <c r="H12" s="115">
        <v>5</v>
      </c>
      <c r="I12" s="116">
        <v>10</v>
      </c>
      <c r="J12" s="195">
        <v>4</v>
      </c>
      <c r="K12" s="116">
        <v>6</v>
      </c>
      <c r="L12" s="195" t="s">
        <v>194</v>
      </c>
      <c r="M12" s="134"/>
      <c r="N12" s="115">
        <v>4</v>
      </c>
      <c r="O12" s="134">
        <v>6</v>
      </c>
      <c r="P12" s="115" t="s">
        <v>68</v>
      </c>
      <c r="Q12" s="134"/>
      <c r="R12" s="115">
        <v>2</v>
      </c>
      <c r="S12" s="134">
        <v>10</v>
      </c>
      <c r="T12" s="115">
        <v>7</v>
      </c>
      <c r="U12" s="116">
        <v>10</v>
      </c>
      <c r="V12" s="69"/>
      <c r="X12" s="169"/>
    </row>
    <row r="13" spans="1:24" s="168" customFormat="1" ht="12" customHeight="1">
      <c r="A13" s="167" t="s">
        <v>11</v>
      </c>
      <c r="B13" s="66" t="s">
        <v>182</v>
      </c>
      <c r="C13" s="65" t="s">
        <v>57</v>
      </c>
      <c r="D13" s="59">
        <f t="shared" si="0"/>
        <v>1</v>
      </c>
      <c r="E13" s="100">
        <f t="shared" si="1"/>
        <v>25</v>
      </c>
      <c r="F13" s="133" t="s">
        <v>68</v>
      </c>
      <c r="G13" s="134"/>
      <c r="H13" s="115" t="s">
        <v>194</v>
      </c>
      <c r="I13" s="116"/>
      <c r="J13" s="133" t="s">
        <v>68</v>
      </c>
      <c r="K13" s="116"/>
      <c r="L13" s="133" t="s">
        <v>68</v>
      </c>
      <c r="M13" s="134"/>
      <c r="N13" s="115" t="s">
        <v>68</v>
      </c>
      <c r="O13" s="134"/>
      <c r="P13" s="115">
        <v>1</v>
      </c>
      <c r="Q13" s="134">
        <v>11</v>
      </c>
      <c r="R13" s="115" t="s">
        <v>68</v>
      </c>
      <c r="S13" s="134"/>
      <c r="T13" s="115">
        <v>3</v>
      </c>
      <c r="U13" s="116">
        <v>14</v>
      </c>
      <c r="V13" s="69"/>
      <c r="X13" s="169"/>
    </row>
    <row r="14" spans="1:24" s="168" customFormat="1" ht="10.5">
      <c r="A14" s="167" t="s">
        <v>12</v>
      </c>
      <c r="B14" s="64" t="s">
        <v>179</v>
      </c>
      <c r="C14" s="66" t="s">
        <v>55</v>
      </c>
      <c r="D14" s="59">
        <f t="shared" si="0"/>
        <v>1</v>
      </c>
      <c r="E14" s="100">
        <f t="shared" si="1"/>
        <v>9</v>
      </c>
      <c r="F14" s="115" t="s">
        <v>68</v>
      </c>
      <c r="G14" s="134"/>
      <c r="H14" s="115" t="s">
        <v>194</v>
      </c>
      <c r="I14" s="116"/>
      <c r="J14" s="133" t="s">
        <v>68</v>
      </c>
      <c r="K14" s="116"/>
      <c r="L14" s="133">
        <v>3</v>
      </c>
      <c r="M14" s="134">
        <v>9</v>
      </c>
      <c r="N14" s="115" t="s">
        <v>68</v>
      </c>
      <c r="O14" s="134"/>
      <c r="P14" s="115" t="s">
        <v>68</v>
      </c>
      <c r="Q14" s="134"/>
      <c r="R14" s="115" t="s">
        <v>68</v>
      </c>
      <c r="S14" s="134"/>
      <c r="T14" s="115" t="s">
        <v>68</v>
      </c>
      <c r="U14" s="116"/>
      <c r="V14" s="69"/>
      <c r="X14" s="169"/>
    </row>
    <row r="15" spans="1:24" s="168" customFormat="1" ht="10.5">
      <c r="A15" s="167" t="s">
        <v>13</v>
      </c>
      <c r="B15" s="64" t="s">
        <v>153</v>
      </c>
      <c r="C15" s="64" t="s">
        <v>1</v>
      </c>
      <c r="D15" s="60">
        <f t="shared" si="0"/>
        <v>1</v>
      </c>
      <c r="E15" s="100">
        <f t="shared" si="1"/>
        <v>7</v>
      </c>
      <c r="F15" s="115" t="s">
        <v>68</v>
      </c>
      <c r="G15" s="134"/>
      <c r="H15" s="115">
        <v>8</v>
      </c>
      <c r="I15" s="116">
        <v>7</v>
      </c>
      <c r="J15" s="115" t="s">
        <v>194</v>
      </c>
      <c r="K15" s="116"/>
      <c r="L15" s="115" t="s">
        <v>68</v>
      </c>
      <c r="M15" s="134"/>
      <c r="N15" s="115" t="s">
        <v>68</v>
      </c>
      <c r="O15" s="134"/>
      <c r="P15" s="115" t="s">
        <v>68</v>
      </c>
      <c r="Q15" s="134"/>
      <c r="R15" s="115" t="s">
        <v>68</v>
      </c>
      <c r="S15" s="134"/>
      <c r="T15" s="115" t="s">
        <v>68</v>
      </c>
      <c r="U15" s="116"/>
      <c r="V15" s="69"/>
      <c r="X15" s="169"/>
    </row>
    <row r="16" spans="1:24" s="168" customFormat="1" ht="10.5">
      <c r="A16" s="167"/>
      <c r="B16" s="196"/>
      <c r="C16" s="197"/>
      <c r="D16" s="61"/>
      <c r="E16" s="198"/>
      <c r="F16" s="165"/>
      <c r="G16" s="180"/>
      <c r="H16" s="165"/>
      <c r="I16" s="190"/>
      <c r="J16" s="165"/>
      <c r="K16" s="190"/>
      <c r="L16" s="165"/>
      <c r="M16" s="180"/>
      <c r="N16" s="165"/>
      <c r="O16" s="180"/>
      <c r="P16" s="165"/>
      <c r="Q16" s="180"/>
      <c r="R16" s="165"/>
      <c r="S16" s="180"/>
      <c r="T16" s="165"/>
      <c r="U16" s="190"/>
      <c r="V16" s="79"/>
      <c r="X16" s="169"/>
    </row>
    <row r="17" spans="1:22" ht="36.75" customHeight="1">
      <c r="A17" s="199"/>
      <c r="B17" s="85" t="s">
        <v>113</v>
      </c>
      <c r="C17" s="86" t="s">
        <v>206</v>
      </c>
      <c r="D17" s="39">
        <f aca="true" t="shared" si="2" ref="D17:D66">COUNTIF(F17:U17,"*)")</f>
        <v>0</v>
      </c>
      <c r="E17" s="27"/>
      <c r="F17" s="55" t="s">
        <v>5</v>
      </c>
      <c r="G17" s="57" t="s">
        <v>6</v>
      </c>
      <c r="H17" s="55" t="s">
        <v>5</v>
      </c>
      <c r="I17" s="57" t="s">
        <v>6</v>
      </c>
      <c r="J17" s="55" t="s">
        <v>5</v>
      </c>
      <c r="K17" s="57" t="s">
        <v>6</v>
      </c>
      <c r="L17" s="55" t="s">
        <v>5</v>
      </c>
      <c r="M17" s="57" t="s">
        <v>6</v>
      </c>
      <c r="N17" s="55" t="s">
        <v>5</v>
      </c>
      <c r="O17" s="57" t="s">
        <v>6</v>
      </c>
      <c r="P17" s="55" t="s">
        <v>5</v>
      </c>
      <c r="Q17" s="57" t="s">
        <v>6</v>
      </c>
      <c r="R17" s="55" t="s">
        <v>5</v>
      </c>
      <c r="S17" s="57" t="s">
        <v>6</v>
      </c>
      <c r="T17" s="55" t="s">
        <v>5</v>
      </c>
      <c r="U17" s="58" t="s">
        <v>6</v>
      </c>
      <c r="V17" s="47"/>
    </row>
    <row r="18" spans="1:24" s="168" customFormat="1" ht="10.5">
      <c r="A18" s="167" t="s">
        <v>7</v>
      </c>
      <c r="B18" s="188" t="s">
        <v>144</v>
      </c>
      <c r="C18" s="150" t="s">
        <v>47</v>
      </c>
      <c r="D18" s="59">
        <f t="shared" si="2"/>
        <v>1</v>
      </c>
      <c r="E18" s="111">
        <f>SUM(G18+I18+K18+M18+O18+Q18+S18+U18)</f>
        <v>73</v>
      </c>
      <c r="F18" s="171">
        <v>3</v>
      </c>
      <c r="G18" s="189">
        <v>8</v>
      </c>
      <c r="H18" s="171">
        <v>12</v>
      </c>
      <c r="I18" s="189">
        <v>7</v>
      </c>
      <c r="J18" s="133">
        <v>1</v>
      </c>
      <c r="K18" s="189">
        <v>10</v>
      </c>
      <c r="L18" s="133">
        <v>9</v>
      </c>
      <c r="M18" s="189">
        <v>10</v>
      </c>
      <c r="N18" s="171">
        <v>2</v>
      </c>
      <c r="O18" s="189">
        <v>18</v>
      </c>
      <c r="P18" s="171" t="s">
        <v>194</v>
      </c>
      <c r="Q18" s="189"/>
      <c r="R18" s="171">
        <v>8</v>
      </c>
      <c r="S18" s="189">
        <v>7</v>
      </c>
      <c r="T18" s="171">
        <v>6</v>
      </c>
      <c r="U18" s="190">
        <v>13</v>
      </c>
      <c r="V18" s="68"/>
      <c r="X18" s="169"/>
    </row>
    <row r="19" spans="1:24" s="168" customFormat="1" ht="10.5">
      <c r="A19" s="167" t="s">
        <v>8</v>
      </c>
      <c r="B19" s="191" t="s">
        <v>143</v>
      </c>
      <c r="C19" s="153" t="s">
        <v>47</v>
      </c>
      <c r="D19" s="59">
        <f t="shared" si="2"/>
        <v>1</v>
      </c>
      <c r="E19" s="100">
        <f aca="true" t="shared" si="3" ref="E19:E33">SUM(G19+I19+K19+M19+O19+Q19+S19+U19)</f>
        <v>65</v>
      </c>
      <c r="F19" s="119">
        <v>2</v>
      </c>
      <c r="G19" s="99">
        <v>10</v>
      </c>
      <c r="H19" s="119" t="s">
        <v>194</v>
      </c>
      <c r="I19" s="99"/>
      <c r="J19" s="133">
        <v>2</v>
      </c>
      <c r="K19" s="99">
        <v>8</v>
      </c>
      <c r="L19" s="133">
        <v>12</v>
      </c>
      <c r="M19" s="99">
        <v>7</v>
      </c>
      <c r="N19" s="119">
        <v>5</v>
      </c>
      <c r="O19" s="99">
        <v>14</v>
      </c>
      <c r="P19" s="119">
        <v>5</v>
      </c>
      <c r="Q19" s="99">
        <v>8</v>
      </c>
      <c r="R19" s="119">
        <v>5</v>
      </c>
      <c r="S19" s="99">
        <v>10</v>
      </c>
      <c r="T19" s="119">
        <v>11</v>
      </c>
      <c r="U19" s="118">
        <v>8</v>
      </c>
      <c r="V19" s="69"/>
      <c r="X19" s="169"/>
    </row>
    <row r="20" spans="1:24" s="168" customFormat="1" ht="10.5">
      <c r="A20" s="167" t="s">
        <v>9</v>
      </c>
      <c r="B20" s="191" t="s">
        <v>145</v>
      </c>
      <c r="C20" s="153" t="s">
        <v>129</v>
      </c>
      <c r="D20" s="59">
        <f t="shared" si="2"/>
        <v>1</v>
      </c>
      <c r="E20" s="100">
        <f t="shared" si="3"/>
        <v>53</v>
      </c>
      <c r="F20" s="119">
        <v>4</v>
      </c>
      <c r="G20" s="99">
        <v>6</v>
      </c>
      <c r="H20" s="119" t="s">
        <v>194</v>
      </c>
      <c r="I20" s="99"/>
      <c r="J20" s="133" t="s">
        <v>68</v>
      </c>
      <c r="K20" s="99"/>
      <c r="L20" s="133"/>
      <c r="M20" s="99"/>
      <c r="N20" s="119">
        <v>1</v>
      </c>
      <c r="O20" s="99">
        <v>20</v>
      </c>
      <c r="P20" s="119">
        <v>1</v>
      </c>
      <c r="Q20" s="99">
        <v>15</v>
      </c>
      <c r="R20" s="119" t="s">
        <v>68</v>
      </c>
      <c r="S20" s="99"/>
      <c r="T20" s="119">
        <v>7</v>
      </c>
      <c r="U20" s="118">
        <v>12</v>
      </c>
      <c r="V20" s="69"/>
      <c r="X20" s="169"/>
    </row>
    <row r="21" spans="1:24" s="168" customFormat="1" ht="10.5">
      <c r="A21" s="167" t="s">
        <v>10</v>
      </c>
      <c r="B21" s="66" t="s">
        <v>158</v>
      </c>
      <c r="C21" s="153" t="s">
        <v>47</v>
      </c>
      <c r="D21" s="59">
        <f t="shared" si="2"/>
        <v>1</v>
      </c>
      <c r="E21" s="100">
        <f t="shared" si="3"/>
        <v>47</v>
      </c>
      <c r="F21" s="119" t="s">
        <v>68</v>
      </c>
      <c r="G21" s="99"/>
      <c r="H21" s="119">
        <v>20</v>
      </c>
      <c r="I21" s="99">
        <v>1</v>
      </c>
      <c r="J21" s="133" t="s">
        <v>194</v>
      </c>
      <c r="K21" s="99"/>
      <c r="L21" s="133">
        <v>11</v>
      </c>
      <c r="M21" s="99">
        <v>8</v>
      </c>
      <c r="N21" s="119">
        <v>10</v>
      </c>
      <c r="O21" s="99">
        <v>9</v>
      </c>
      <c r="P21" s="119">
        <v>3</v>
      </c>
      <c r="Q21" s="99">
        <v>11</v>
      </c>
      <c r="R21" s="119">
        <v>6</v>
      </c>
      <c r="S21" s="99">
        <v>9</v>
      </c>
      <c r="T21" s="119">
        <v>10</v>
      </c>
      <c r="U21" s="118">
        <v>9</v>
      </c>
      <c r="V21" s="69"/>
      <c r="X21" s="169"/>
    </row>
    <row r="22" spans="1:24" s="168" customFormat="1" ht="10.5">
      <c r="A22" s="167" t="s">
        <v>11</v>
      </c>
      <c r="B22" s="66" t="s">
        <v>180</v>
      </c>
      <c r="C22" s="153" t="s">
        <v>57</v>
      </c>
      <c r="D22" s="59">
        <f t="shared" si="2"/>
        <v>1</v>
      </c>
      <c r="E22" s="100">
        <f t="shared" si="3"/>
        <v>41</v>
      </c>
      <c r="F22" s="119" t="s">
        <v>68</v>
      </c>
      <c r="G22" s="99"/>
      <c r="H22" s="119" t="s">
        <v>194</v>
      </c>
      <c r="I22" s="99"/>
      <c r="J22" s="133" t="s">
        <v>68</v>
      </c>
      <c r="K22" s="99"/>
      <c r="L22" s="133">
        <v>8</v>
      </c>
      <c r="M22" s="99">
        <v>11</v>
      </c>
      <c r="N22" s="119" t="s">
        <v>68</v>
      </c>
      <c r="O22" s="99"/>
      <c r="P22" s="119" t="s">
        <v>68</v>
      </c>
      <c r="Q22" s="99"/>
      <c r="R22" s="119">
        <v>3</v>
      </c>
      <c r="S22" s="99">
        <v>12</v>
      </c>
      <c r="T22" s="119">
        <v>2</v>
      </c>
      <c r="U22" s="118">
        <v>18</v>
      </c>
      <c r="V22" s="69"/>
      <c r="X22" s="169"/>
    </row>
    <row r="23" spans="1:24" s="168" customFormat="1" ht="10.5">
      <c r="A23" s="167" t="s">
        <v>12</v>
      </c>
      <c r="B23" s="191" t="s">
        <v>183</v>
      </c>
      <c r="C23" s="153" t="s">
        <v>47</v>
      </c>
      <c r="D23" s="59">
        <f t="shared" si="2"/>
        <v>1</v>
      </c>
      <c r="E23" s="100">
        <f t="shared" si="3"/>
        <v>23</v>
      </c>
      <c r="F23" s="119" t="s">
        <v>68</v>
      </c>
      <c r="G23" s="99"/>
      <c r="H23" s="119" t="s">
        <v>194</v>
      </c>
      <c r="I23" s="99"/>
      <c r="J23" s="133" t="s">
        <v>68</v>
      </c>
      <c r="K23" s="99"/>
      <c r="L23" s="133" t="s">
        <v>68</v>
      </c>
      <c r="M23" s="99"/>
      <c r="N23" s="119" t="s">
        <v>68</v>
      </c>
      <c r="O23" s="99"/>
      <c r="P23" s="119">
        <v>2</v>
      </c>
      <c r="Q23" s="99">
        <v>13</v>
      </c>
      <c r="R23" s="119" t="s">
        <v>68</v>
      </c>
      <c r="S23" s="99"/>
      <c r="T23" s="119">
        <v>9</v>
      </c>
      <c r="U23" s="118">
        <v>10</v>
      </c>
      <c r="V23" s="69"/>
      <c r="X23" s="169"/>
    </row>
    <row r="24" spans="1:24" s="168" customFormat="1" ht="10.5">
      <c r="A24" s="167" t="s">
        <v>13</v>
      </c>
      <c r="B24" s="66" t="s">
        <v>185</v>
      </c>
      <c r="C24" s="153" t="s">
        <v>72</v>
      </c>
      <c r="D24" s="59">
        <f t="shared" si="2"/>
        <v>1</v>
      </c>
      <c r="E24" s="100">
        <f t="shared" si="3"/>
        <v>18</v>
      </c>
      <c r="F24" s="119" t="s">
        <v>68</v>
      </c>
      <c r="G24" s="99"/>
      <c r="H24" s="119" t="s">
        <v>194</v>
      </c>
      <c r="I24" s="99"/>
      <c r="J24" s="133" t="s">
        <v>68</v>
      </c>
      <c r="K24" s="99"/>
      <c r="L24" s="133" t="s">
        <v>68</v>
      </c>
      <c r="M24" s="99"/>
      <c r="N24" s="119" t="s">
        <v>68</v>
      </c>
      <c r="O24" s="99"/>
      <c r="P24" s="119">
        <v>6</v>
      </c>
      <c r="Q24" s="99">
        <v>7</v>
      </c>
      <c r="R24" s="119">
        <v>4</v>
      </c>
      <c r="S24" s="99">
        <v>11</v>
      </c>
      <c r="T24" s="119" t="s">
        <v>68</v>
      </c>
      <c r="U24" s="118"/>
      <c r="V24" s="69"/>
      <c r="X24" s="169"/>
    </row>
    <row r="25" spans="1:24" s="168" customFormat="1" ht="10.5">
      <c r="A25" s="167" t="s">
        <v>14</v>
      </c>
      <c r="B25" s="66" t="s">
        <v>190</v>
      </c>
      <c r="C25" s="153" t="s">
        <v>57</v>
      </c>
      <c r="D25" s="59">
        <f t="shared" si="2"/>
        <v>1</v>
      </c>
      <c r="E25" s="100">
        <f t="shared" si="3"/>
        <v>14</v>
      </c>
      <c r="F25" s="119" t="s">
        <v>68</v>
      </c>
      <c r="G25" s="99"/>
      <c r="H25" s="119" t="s">
        <v>194</v>
      </c>
      <c r="I25" s="99"/>
      <c r="J25" s="133" t="s">
        <v>68</v>
      </c>
      <c r="K25" s="99"/>
      <c r="L25" s="133" t="s">
        <v>68</v>
      </c>
      <c r="M25" s="99"/>
      <c r="N25" s="119" t="s">
        <v>68</v>
      </c>
      <c r="O25" s="99"/>
      <c r="P25" s="119" t="s">
        <v>68</v>
      </c>
      <c r="Q25" s="99"/>
      <c r="R25" s="119" t="s">
        <v>68</v>
      </c>
      <c r="S25" s="99"/>
      <c r="T25" s="119">
        <v>5</v>
      </c>
      <c r="U25" s="118">
        <v>14</v>
      </c>
      <c r="V25" s="69"/>
      <c r="X25" s="169"/>
    </row>
    <row r="26" spans="1:24" s="168" customFormat="1" ht="10.5">
      <c r="A26" s="167" t="s">
        <v>15</v>
      </c>
      <c r="B26" s="66" t="s">
        <v>101</v>
      </c>
      <c r="C26" s="153" t="s">
        <v>1</v>
      </c>
      <c r="D26" s="59">
        <f t="shared" si="2"/>
        <v>1</v>
      </c>
      <c r="E26" s="100">
        <f t="shared" si="3"/>
        <v>12</v>
      </c>
      <c r="F26" s="119" t="s">
        <v>68</v>
      </c>
      <c r="G26" s="99"/>
      <c r="H26" s="119">
        <v>7</v>
      </c>
      <c r="I26" s="99">
        <v>12</v>
      </c>
      <c r="J26" s="115" t="s">
        <v>194</v>
      </c>
      <c r="K26" s="99"/>
      <c r="L26" s="133"/>
      <c r="M26" s="99"/>
      <c r="N26" s="119" t="s">
        <v>68</v>
      </c>
      <c r="O26" s="99"/>
      <c r="P26" s="119" t="s">
        <v>68</v>
      </c>
      <c r="Q26" s="99"/>
      <c r="R26" s="119" t="s">
        <v>68</v>
      </c>
      <c r="S26" s="99"/>
      <c r="T26" s="119" t="s">
        <v>68</v>
      </c>
      <c r="U26" s="118"/>
      <c r="V26" s="69"/>
      <c r="X26" s="169"/>
    </row>
    <row r="27" spans="1:24" s="168" customFormat="1" ht="10.5">
      <c r="A27" s="167" t="s">
        <v>33</v>
      </c>
      <c r="B27" s="64" t="s">
        <v>184</v>
      </c>
      <c r="C27" s="192" t="s">
        <v>48</v>
      </c>
      <c r="D27" s="60">
        <f t="shared" si="2"/>
        <v>1</v>
      </c>
      <c r="E27" s="100">
        <f t="shared" si="3"/>
        <v>9</v>
      </c>
      <c r="F27" s="119" t="s">
        <v>68</v>
      </c>
      <c r="G27" s="193"/>
      <c r="H27" s="119" t="s">
        <v>194</v>
      </c>
      <c r="I27" s="193"/>
      <c r="J27" s="133" t="s">
        <v>68</v>
      </c>
      <c r="K27" s="193"/>
      <c r="L27" s="115" t="s">
        <v>68</v>
      </c>
      <c r="M27" s="99"/>
      <c r="N27" s="119" t="s">
        <v>68</v>
      </c>
      <c r="O27" s="99"/>
      <c r="P27" s="119">
        <v>4</v>
      </c>
      <c r="Q27" s="99">
        <v>9</v>
      </c>
      <c r="R27" s="119" t="s">
        <v>68</v>
      </c>
      <c r="S27" s="99"/>
      <c r="T27" s="119" t="s">
        <v>68</v>
      </c>
      <c r="U27" s="118"/>
      <c r="V27" s="69"/>
      <c r="X27" s="169"/>
    </row>
    <row r="28" spans="1:24" s="168" customFormat="1" ht="10.5">
      <c r="A28" s="167" t="s">
        <v>37</v>
      </c>
      <c r="B28" s="66" t="s">
        <v>186</v>
      </c>
      <c r="C28" s="192" t="s">
        <v>16</v>
      </c>
      <c r="D28" s="60">
        <f t="shared" si="2"/>
        <v>1</v>
      </c>
      <c r="E28" s="100">
        <f t="shared" si="3"/>
        <v>6</v>
      </c>
      <c r="F28" s="119" t="s">
        <v>68</v>
      </c>
      <c r="G28" s="193"/>
      <c r="H28" s="119" t="s">
        <v>194</v>
      </c>
      <c r="I28" s="193"/>
      <c r="J28" s="133" t="s">
        <v>68</v>
      </c>
      <c r="K28" s="193"/>
      <c r="L28" s="119" t="s">
        <v>68</v>
      </c>
      <c r="M28" s="99"/>
      <c r="N28" s="119" t="s">
        <v>68</v>
      </c>
      <c r="O28" s="99"/>
      <c r="P28" s="119">
        <v>7</v>
      </c>
      <c r="Q28" s="99">
        <v>6</v>
      </c>
      <c r="R28" s="119" t="s">
        <v>68</v>
      </c>
      <c r="S28" s="99"/>
      <c r="T28" s="119" t="s">
        <v>68</v>
      </c>
      <c r="U28" s="118"/>
      <c r="V28" s="69"/>
      <c r="X28" s="169"/>
    </row>
    <row r="29" spans="1:24" s="168" customFormat="1" ht="10.5">
      <c r="A29" s="167" t="s">
        <v>36</v>
      </c>
      <c r="B29" s="64" t="s">
        <v>103</v>
      </c>
      <c r="C29" s="153" t="s">
        <v>1</v>
      </c>
      <c r="D29" s="60">
        <f t="shared" si="2"/>
        <v>1</v>
      </c>
      <c r="E29" s="100">
        <f t="shared" si="3"/>
        <v>4</v>
      </c>
      <c r="F29" s="119" t="s">
        <v>68</v>
      </c>
      <c r="G29" s="193"/>
      <c r="H29" s="119">
        <v>15</v>
      </c>
      <c r="I29" s="193">
        <v>4</v>
      </c>
      <c r="J29" s="115" t="s">
        <v>194</v>
      </c>
      <c r="K29" s="193"/>
      <c r="L29" s="119"/>
      <c r="M29" s="99"/>
      <c r="N29" s="119" t="s">
        <v>68</v>
      </c>
      <c r="O29" s="99"/>
      <c r="P29" s="119" t="s">
        <v>68</v>
      </c>
      <c r="Q29" s="99"/>
      <c r="R29" s="119" t="s">
        <v>68</v>
      </c>
      <c r="S29" s="99"/>
      <c r="T29" s="119" t="s">
        <v>68</v>
      </c>
      <c r="U29" s="118"/>
      <c r="V29" s="69"/>
      <c r="X29" s="169"/>
    </row>
    <row r="30" spans="1:24" s="168" customFormat="1" ht="10.5">
      <c r="A30" s="167" t="s">
        <v>38</v>
      </c>
      <c r="B30" s="64" t="s">
        <v>154</v>
      </c>
      <c r="C30" s="153" t="s">
        <v>1</v>
      </c>
      <c r="D30" s="60">
        <f t="shared" si="2"/>
        <v>1</v>
      </c>
      <c r="E30" s="100">
        <f t="shared" si="3"/>
        <v>3</v>
      </c>
      <c r="F30" s="119" t="s">
        <v>68</v>
      </c>
      <c r="G30" s="193"/>
      <c r="H30" s="119">
        <v>16</v>
      </c>
      <c r="I30" s="193">
        <v>3</v>
      </c>
      <c r="J30" s="119" t="s">
        <v>194</v>
      </c>
      <c r="K30" s="193"/>
      <c r="L30" s="119"/>
      <c r="M30" s="99"/>
      <c r="N30" s="119" t="s">
        <v>68</v>
      </c>
      <c r="O30" s="99"/>
      <c r="P30" s="119" t="s">
        <v>68</v>
      </c>
      <c r="Q30" s="99"/>
      <c r="R30" s="119" t="s">
        <v>68</v>
      </c>
      <c r="S30" s="99"/>
      <c r="T30" s="119" t="s">
        <v>68</v>
      </c>
      <c r="U30" s="118"/>
      <c r="V30" s="69"/>
      <c r="X30" s="169"/>
    </row>
    <row r="31" spans="1:24" s="168" customFormat="1" ht="10.5">
      <c r="A31" s="167" t="s">
        <v>39</v>
      </c>
      <c r="B31" s="64" t="s">
        <v>155</v>
      </c>
      <c r="C31" s="192" t="s">
        <v>1</v>
      </c>
      <c r="D31" s="60">
        <f t="shared" si="2"/>
        <v>1</v>
      </c>
      <c r="E31" s="100">
        <f t="shared" si="3"/>
        <v>3</v>
      </c>
      <c r="F31" s="119" t="s">
        <v>68</v>
      </c>
      <c r="G31" s="193"/>
      <c r="H31" s="115">
        <v>16</v>
      </c>
      <c r="I31" s="193">
        <v>3</v>
      </c>
      <c r="J31" s="119" t="s">
        <v>194</v>
      </c>
      <c r="K31" s="193"/>
      <c r="L31" s="119"/>
      <c r="M31" s="99"/>
      <c r="N31" s="119" t="s">
        <v>68</v>
      </c>
      <c r="O31" s="99"/>
      <c r="P31" s="119" t="s">
        <v>68</v>
      </c>
      <c r="Q31" s="99"/>
      <c r="R31" s="119" t="s">
        <v>68</v>
      </c>
      <c r="S31" s="99"/>
      <c r="T31" s="119" t="s">
        <v>68</v>
      </c>
      <c r="U31" s="118"/>
      <c r="V31" s="69"/>
      <c r="X31" s="169"/>
    </row>
    <row r="32" spans="1:24" s="168" customFormat="1" ht="10.5">
      <c r="A32" s="167" t="s">
        <v>40</v>
      </c>
      <c r="B32" s="64" t="s">
        <v>156</v>
      </c>
      <c r="C32" s="153" t="s">
        <v>1</v>
      </c>
      <c r="D32" s="60">
        <f t="shared" si="2"/>
        <v>1</v>
      </c>
      <c r="E32" s="100">
        <f t="shared" si="3"/>
        <v>1</v>
      </c>
      <c r="F32" s="119" t="s">
        <v>68</v>
      </c>
      <c r="G32" s="193"/>
      <c r="H32" s="115">
        <v>18</v>
      </c>
      <c r="I32" s="99">
        <v>1</v>
      </c>
      <c r="J32" s="115" t="s">
        <v>194</v>
      </c>
      <c r="K32" s="193"/>
      <c r="L32" s="119"/>
      <c r="M32" s="99"/>
      <c r="N32" s="119" t="s">
        <v>68</v>
      </c>
      <c r="O32" s="99"/>
      <c r="P32" s="119" t="s">
        <v>68</v>
      </c>
      <c r="Q32" s="99"/>
      <c r="R32" s="119" t="s">
        <v>68</v>
      </c>
      <c r="S32" s="99"/>
      <c r="T32" s="119" t="s">
        <v>68</v>
      </c>
      <c r="U32" s="118"/>
      <c r="V32" s="69"/>
      <c r="X32" s="169"/>
    </row>
    <row r="33" spans="1:24" s="168" customFormat="1" ht="10.5">
      <c r="A33" s="167"/>
      <c r="B33" s="102"/>
      <c r="C33" s="155"/>
      <c r="D33" s="60">
        <f t="shared" si="2"/>
        <v>0</v>
      </c>
      <c r="E33" s="100">
        <f t="shared" si="3"/>
        <v>0</v>
      </c>
      <c r="F33" s="125"/>
      <c r="G33" s="193"/>
      <c r="H33" s="125"/>
      <c r="I33" s="194"/>
      <c r="J33" s="165"/>
      <c r="K33" s="193"/>
      <c r="L33" s="125"/>
      <c r="M33" s="99"/>
      <c r="N33" s="125"/>
      <c r="O33" s="99"/>
      <c r="P33" s="125"/>
      <c r="Q33" s="99"/>
      <c r="R33" s="125"/>
      <c r="S33" s="99"/>
      <c r="T33" s="125"/>
      <c r="U33" s="118"/>
      <c r="V33" s="69"/>
      <c r="X33" s="169"/>
    </row>
    <row r="34" spans="1:22" ht="37.5" customHeight="1">
      <c r="A34" s="200"/>
      <c r="B34" s="85" t="s">
        <v>114</v>
      </c>
      <c r="C34" s="86" t="s">
        <v>206</v>
      </c>
      <c r="D34" s="39">
        <f t="shared" si="2"/>
        <v>0</v>
      </c>
      <c r="E34" s="27"/>
      <c r="F34" s="55" t="s">
        <v>5</v>
      </c>
      <c r="G34" s="57" t="s">
        <v>6</v>
      </c>
      <c r="H34" s="55" t="s">
        <v>5</v>
      </c>
      <c r="I34" s="57" t="s">
        <v>6</v>
      </c>
      <c r="J34" s="55" t="s">
        <v>5</v>
      </c>
      <c r="K34" s="57" t="s">
        <v>6</v>
      </c>
      <c r="L34" s="55" t="s">
        <v>5</v>
      </c>
      <c r="M34" s="57" t="s">
        <v>6</v>
      </c>
      <c r="N34" s="55" t="s">
        <v>5</v>
      </c>
      <c r="O34" s="57" t="s">
        <v>6</v>
      </c>
      <c r="P34" s="55" t="s">
        <v>5</v>
      </c>
      <c r="Q34" s="57" t="s">
        <v>6</v>
      </c>
      <c r="R34" s="55" t="s">
        <v>5</v>
      </c>
      <c r="S34" s="57" t="s">
        <v>6</v>
      </c>
      <c r="T34" s="55" t="s">
        <v>5</v>
      </c>
      <c r="U34" s="58" t="s">
        <v>6</v>
      </c>
      <c r="V34" s="47"/>
    </row>
    <row r="35" spans="1:24" s="168" customFormat="1" ht="10.5">
      <c r="A35" s="167" t="s">
        <v>7</v>
      </c>
      <c r="B35" s="64" t="s">
        <v>125</v>
      </c>
      <c r="C35" s="65" t="s">
        <v>203</v>
      </c>
      <c r="D35" s="59">
        <f t="shared" si="2"/>
        <v>1</v>
      </c>
      <c r="E35" s="129">
        <f>SUM(G35+I35+K35+M35+O35+Q35+S35+U35)</f>
        <v>75</v>
      </c>
      <c r="F35" s="133">
        <v>1</v>
      </c>
      <c r="G35" s="183">
        <v>9</v>
      </c>
      <c r="H35" s="133">
        <v>2</v>
      </c>
      <c r="I35" s="183">
        <v>13</v>
      </c>
      <c r="J35" s="133">
        <v>1</v>
      </c>
      <c r="K35" s="183">
        <v>10</v>
      </c>
      <c r="L35" s="133">
        <v>1</v>
      </c>
      <c r="M35" s="183">
        <v>14</v>
      </c>
      <c r="N35" s="184" t="s">
        <v>194</v>
      </c>
      <c r="O35" s="183"/>
      <c r="P35" s="133">
        <v>1</v>
      </c>
      <c r="Q35" s="183">
        <v>9</v>
      </c>
      <c r="R35" s="133">
        <v>2</v>
      </c>
      <c r="S35" s="183">
        <v>8</v>
      </c>
      <c r="T35" s="185">
        <v>1</v>
      </c>
      <c r="U35" s="113">
        <v>12</v>
      </c>
      <c r="V35" s="68"/>
      <c r="X35" s="169"/>
    </row>
    <row r="36" spans="1:24" s="168" customFormat="1" ht="10.5">
      <c r="A36" s="175"/>
      <c r="B36" s="66"/>
      <c r="C36" s="140"/>
      <c r="D36" s="61">
        <f t="shared" si="2"/>
        <v>0</v>
      </c>
      <c r="E36" s="135"/>
      <c r="F36" s="119"/>
      <c r="G36" s="136"/>
      <c r="H36" s="119"/>
      <c r="I36" s="136"/>
      <c r="J36" s="186"/>
      <c r="K36" s="136"/>
      <c r="L36" s="119"/>
      <c r="M36" s="136"/>
      <c r="N36" s="171"/>
      <c r="O36" s="136"/>
      <c r="P36" s="119"/>
      <c r="Q36" s="136"/>
      <c r="R36" s="171"/>
      <c r="S36" s="136"/>
      <c r="T36" s="187"/>
      <c r="U36" s="138"/>
      <c r="V36" s="79"/>
      <c r="X36" s="169"/>
    </row>
    <row r="37" spans="1:24" s="19" customFormat="1" ht="37.5" customHeight="1">
      <c r="A37" s="199"/>
      <c r="B37" s="85" t="s">
        <v>115</v>
      </c>
      <c r="C37" s="86" t="s">
        <v>206</v>
      </c>
      <c r="D37" s="39">
        <f t="shared" si="2"/>
        <v>0</v>
      </c>
      <c r="E37" s="27"/>
      <c r="F37" s="55" t="s">
        <v>5</v>
      </c>
      <c r="G37" s="57" t="s">
        <v>6</v>
      </c>
      <c r="H37" s="55" t="s">
        <v>5</v>
      </c>
      <c r="I37" s="57" t="s">
        <v>6</v>
      </c>
      <c r="J37" s="55" t="s">
        <v>5</v>
      </c>
      <c r="K37" s="57" t="s">
        <v>6</v>
      </c>
      <c r="L37" s="55" t="s">
        <v>5</v>
      </c>
      <c r="M37" s="57" t="s">
        <v>6</v>
      </c>
      <c r="N37" s="55" t="s">
        <v>5</v>
      </c>
      <c r="O37" s="57" t="s">
        <v>6</v>
      </c>
      <c r="P37" s="55" t="s">
        <v>5</v>
      </c>
      <c r="Q37" s="57" t="s">
        <v>6</v>
      </c>
      <c r="R37" s="55" t="s">
        <v>5</v>
      </c>
      <c r="S37" s="57" t="s">
        <v>6</v>
      </c>
      <c r="T37" s="55" t="s">
        <v>5</v>
      </c>
      <c r="U37" s="58" t="s">
        <v>6</v>
      </c>
      <c r="V37" s="47">
        <f>X37+Y37</f>
        <v>0</v>
      </c>
      <c r="X37" s="83"/>
    </row>
    <row r="38" spans="1:24" s="168" customFormat="1" ht="10.5">
      <c r="A38" s="108" t="s">
        <v>7</v>
      </c>
      <c r="B38" s="176" t="s">
        <v>89</v>
      </c>
      <c r="C38" s="67" t="s">
        <v>129</v>
      </c>
      <c r="D38" s="59">
        <f t="shared" si="2"/>
        <v>1</v>
      </c>
      <c r="E38" s="129">
        <f>SUM(G38+I38+K38+M38+O38+Q38+S38+U38)</f>
        <v>118</v>
      </c>
      <c r="F38" s="112">
        <v>1</v>
      </c>
      <c r="G38" s="92">
        <v>20</v>
      </c>
      <c r="H38" s="112">
        <v>3</v>
      </c>
      <c r="I38" s="92">
        <v>16</v>
      </c>
      <c r="J38" s="112">
        <v>1</v>
      </c>
      <c r="K38" s="92">
        <v>20</v>
      </c>
      <c r="L38" s="112">
        <v>4</v>
      </c>
      <c r="M38" s="92">
        <v>15</v>
      </c>
      <c r="N38" s="112">
        <v>3</v>
      </c>
      <c r="O38" s="92">
        <v>16</v>
      </c>
      <c r="P38" s="112">
        <v>3</v>
      </c>
      <c r="Q38" s="177">
        <v>16</v>
      </c>
      <c r="R38" s="112" t="s">
        <v>196</v>
      </c>
      <c r="S38" s="92"/>
      <c r="T38" s="112">
        <v>4</v>
      </c>
      <c r="U38" s="113">
        <v>15</v>
      </c>
      <c r="V38" s="68">
        <v>13</v>
      </c>
      <c r="X38" s="169"/>
    </row>
    <row r="39" spans="1:24" s="168" customFormat="1" ht="10.5">
      <c r="A39" s="178" t="s">
        <v>8</v>
      </c>
      <c r="B39" s="64" t="s">
        <v>73</v>
      </c>
      <c r="C39" s="64" t="s">
        <v>57</v>
      </c>
      <c r="D39" s="59">
        <f t="shared" si="2"/>
        <v>1</v>
      </c>
      <c r="E39" s="129">
        <f aca="true" t="shared" si="4" ref="E39:E59">SUM(G39+I39+K39+M39+O39+Q39+S39+U39)</f>
        <v>116</v>
      </c>
      <c r="F39" s="115">
        <v>3</v>
      </c>
      <c r="G39" s="134">
        <v>16</v>
      </c>
      <c r="H39" s="115">
        <v>6</v>
      </c>
      <c r="I39" s="134">
        <v>13</v>
      </c>
      <c r="J39" s="115">
        <v>3</v>
      </c>
      <c r="K39" s="134">
        <v>16</v>
      </c>
      <c r="L39" s="115">
        <v>3</v>
      </c>
      <c r="M39" s="134">
        <v>16</v>
      </c>
      <c r="N39" s="115">
        <v>1</v>
      </c>
      <c r="O39" s="134">
        <v>20</v>
      </c>
      <c r="P39" s="115">
        <v>4</v>
      </c>
      <c r="Q39" s="142">
        <v>15</v>
      </c>
      <c r="R39" s="133" t="s">
        <v>194</v>
      </c>
      <c r="S39" s="134"/>
      <c r="T39" s="115">
        <v>1</v>
      </c>
      <c r="U39" s="116">
        <v>20</v>
      </c>
      <c r="V39" s="69"/>
      <c r="X39" s="169"/>
    </row>
    <row r="40" spans="1:24" s="168" customFormat="1" ht="10.5">
      <c r="A40" s="167" t="s">
        <v>9</v>
      </c>
      <c r="B40" s="64" t="s">
        <v>74</v>
      </c>
      <c r="C40" s="64" t="s">
        <v>47</v>
      </c>
      <c r="D40" s="59">
        <f t="shared" si="2"/>
        <v>1</v>
      </c>
      <c r="E40" s="129">
        <f t="shared" si="4"/>
        <v>113</v>
      </c>
      <c r="F40" s="115">
        <v>8</v>
      </c>
      <c r="G40" s="134">
        <v>11</v>
      </c>
      <c r="H40" s="133">
        <v>2</v>
      </c>
      <c r="I40" s="134">
        <v>18</v>
      </c>
      <c r="J40" s="115">
        <v>2</v>
      </c>
      <c r="K40" s="134">
        <v>18</v>
      </c>
      <c r="L40" s="115">
        <v>2</v>
      </c>
      <c r="M40" s="134">
        <v>18</v>
      </c>
      <c r="N40" s="119" t="s">
        <v>194</v>
      </c>
      <c r="O40" s="134"/>
      <c r="P40" s="115">
        <v>1</v>
      </c>
      <c r="Q40" s="142">
        <v>20</v>
      </c>
      <c r="R40" s="133">
        <v>7</v>
      </c>
      <c r="S40" s="134">
        <v>12</v>
      </c>
      <c r="T40" s="133">
        <v>3</v>
      </c>
      <c r="U40" s="113">
        <v>16</v>
      </c>
      <c r="V40" s="69"/>
      <c r="X40" s="169"/>
    </row>
    <row r="41" spans="1:24" s="168" customFormat="1" ht="10.5">
      <c r="A41" s="167" t="s">
        <v>10</v>
      </c>
      <c r="B41" s="64" t="s">
        <v>87</v>
      </c>
      <c r="C41" s="66" t="s">
        <v>72</v>
      </c>
      <c r="D41" s="59">
        <f t="shared" si="2"/>
        <v>1</v>
      </c>
      <c r="E41" s="129">
        <f t="shared" si="4"/>
        <v>99</v>
      </c>
      <c r="F41" s="115">
        <v>10</v>
      </c>
      <c r="G41" s="134">
        <v>9</v>
      </c>
      <c r="H41" s="133" t="s">
        <v>197</v>
      </c>
      <c r="I41" s="134"/>
      <c r="J41" s="115">
        <v>4</v>
      </c>
      <c r="K41" s="134">
        <v>15</v>
      </c>
      <c r="L41" s="115">
        <v>7</v>
      </c>
      <c r="M41" s="134">
        <v>12</v>
      </c>
      <c r="N41" s="115">
        <v>2</v>
      </c>
      <c r="O41" s="134">
        <v>18</v>
      </c>
      <c r="P41" s="115">
        <v>2</v>
      </c>
      <c r="Q41" s="142">
        <v>18</v>
      </c>
      <c r="R41" s="133">
        <v>4</v>
      </c>
      <c r="S41" s="134">
        <v>15</v>
      </c>
      <c r="T41" s="115">
        <v>7</v>
      </c>
      <c r="U41" s="116">
        <v>12</v>
      </c>
      <c r="V41" s="69">
        <v>1</v>
      </c>
      <c r="X41" s="169"/>
    </row>
    <row r="42" spans="1:24" s="168" customFormat="1" ht="10.5">
      <c r="A42" s="178" t="s">
        <v>11</v>
      </c>
      <c r="B42" s="64" t="s">
        <v>126</v>
      </c>
      <c r="C42" s="64" t="s">
        <v>57</v>
      </c>
      <c r="D42" s="59">
        <f t="shared" si="2"/>
        <v>1</v>
      </c>
      <c r="E42" s="129">
        <f t="shared" si="4"/>
        <v>91</v>
      </c>
      <c r="F42" s="115">
        <v>4</v>
      </c>
      <c r="G42" s="141">
        <v>15</v>
      </c>
      <c r="H42" s="119">
        <v>14</v>
      </c>
      <c r="I42" s="141">
        <v>5</v>
      </c>
      <c r="J42" s="119">
        <v>5</v>
      </c>
      <c r="K42" s="141">
        <v>14</v>
      </c>
      <c r="L42" s="119">
        <v>8</v>
      </c>
      <c r="M42" s="141">
        <v>11</v>
      </c>
      <c r="N42" s="119">
        <v>4</v>
      </c>
      <c r="O42" s="141">
        <v>15</v>
      </c>
      <c r="P42" s="115">
        <v>6</v>
      </c>
      <c r="Q42" s="143">
        <v>13</v>
      </c>
      <c r="R42" s="119" t="s">
        <v>194</v>
      </c>
      <c r="S42" s="141"/>
      <c r="T42" s="119">
        <v>2</v>
      </c>
      <c r="U42" s="118">
        <v>18</v>
      </c>
      <c r="V42" s="69"/>
      <c r="X42" s="169"/>
    </row>
    <row r="43" spans="1:24" s="168" customFormat="1" ht="10.5">
      <c r="A43" s="167" t="s">
        <v>12</v>
      </c>
      <c r="B43" s="64" t="s">
        <v>146</v>
      </c>
      <c r="C43" s="64" t="s">
        <v>75</v>
      </c>
      <c r="D43" s="59">
        <f t="shared" si="2"/>
        <v>1</v>
      </c>
      <c r="E43" s="129">
        <f t="shared" si="4"/>
        <v>89</v>
      </c>
      <c r="F43" s="115">
        <v>2</v>
      </c>
      <c r="G43" s="134">
        <v>18</v>
      </c>
      <c r="H43" s="115" t="s">
        <v>198</v>
      </c>
      <c r="I43" s="134"/>
      <c r="J43" s="115">
        <v>7</v>
      </c>
      <c r="K43" s="134">
        <v>12</v>
      </c>
      <c r="L43" s="115">
        <v>10</v>
      </c>
      <c r="M43" s="134">
        <v>9</v>
      </c>
      <c r="N43" s="119">
        <v>5</v>
      </c>
      <c r="O43" s="134">
        <v>14</v>
      </c>
      <c r="P43" s="115">
        <v>7</v>
      </c>
      <c r="Q43" s="142">
        <v>12</v>
      </c>
      <c r="R43" s="115">
        <v>5</v>
      </c>
      <c r="S43" s="134">
        <v>14</v>
      </c>
      <c r="T43" s="115">
        <v>9</v>
      </c>
      <c r="U43" s="116">
        <v>10</v>
      </c>
      <c r="V43" s="69">
        <v>1</v>
      </c>
      <c r="X43" s="169"/>
    </row>
    <row r="44" spans="1:24" s="168" customFormat="1" ht="10.5">
      <c r="A44" s="167" t="s">
        <v>13</v>
      </c>
      <c r="B44" s="64" t="s">
        <v>131</v>
      </c>
      <c r="C44" s="64" t="s">
        <v>57</v>
      </c>
      <c r="D44" s="59">
        <f t="shared" si="2"/>
        <v>1</v>
      </c>
      <c r="E44" s="129">
        <f t="shared" si="4"/>
        <v>70</v>
      </c>
      <c r="F44" s="115">
        <v>7</v>
      </c>
      <c r="G44" s="141">
        <v>12</v>
      </c>
      <c r="H44" s="115">
        <v>12</v>
      </c>
      <c r="I44" s="134">
        <v>7</v>
      </c>
      <c r="J44" s="115">
        <v>6</v>
      </c>
      <c r="K44" s="134">
        <v>13</v>
      </c>
      <c r="L44" s="115">
        <v>6</v>
      </c>
      <c r="M44" s="134">
        <v>13</v>
      </c>
      <c r="N44" s="119" t="s">
        <v>194</v>
      </c>
      <c r="O44" s="134"/>
      <c r="P44" s="115">
        <v>8</v>
      </c>
      <c r="Q44" s="142">
        <v>11</v>
      </c>
      <c r="R44" s="115" t="s">
        <v>68</v>
      </c>
      <c r="S44" s="134"/>
      <c r="T44" s="115">
        <v>5</v>
      </c>
      <c r="U44" s="116">
        <v>14</v>
      </c>
      <c r="V44" s="69"/>
      <c r="X44" s="169"/>
    </row>
    <row r="45" spans="1:24" s="168" customFormat="1" ht="10.5">
      <c r="A45" s="178" t="s">
        <v>14</v>
      </c>
      <c r="B45" s="64" t="s">
        <v>85</v>
      </c>
      <c r="C45" s="64" t="s">
        <v>57</v>
      </c>
      <c r="D45" s="59">
        <f t="shared" si="2"/>
        <v>1</v>
      </c>
      <c r="E45" s="129">
        <f t="shared" si="4"/>
        <v>53</v>
      </c>
      <c r="F45" s="115">
        <v>11</v>
      </c>
      <c r="G45" s="134">
        <v>8</v>
      </c>
      <c r="H45" s="119" t="s">
        <v>194</v>
      </c>
      <c r="I45" s="134"/>
      <c r="J45" s="115" t="s">
        <v>68</v>
      </c>
      <c r="K45" s="134"/>
      <c r="L45" s="115">
        <v>14</v>
      </c>
      <c r="M45" s="134">
        <v>5</v>
      </c>
      <c r="N45" s="115">
        <v>6</v>
      </c>
      <c r="O45" s="134">
        <v>13</v>
      </c>
      <c r="P45" s="115">
        <v>5</v>
      </c>
      <c r="Q45" s="142">
        <v>14</v>
      </c>
      <c r="R45" s="133" t="s">
        <v>68</v>
      </c>
      <c r="S45" s="134"/>
      <c r="T45" s="115">
        <v>6</v>
      </c>
      <c r="U45" s="116">
        <v>13</v>
      </c>
      <c r="V45" s="69"/>
      <c r="X45" s="169"/>
    </row>
    <row r="46" spans="1:24" s="168" customFormat="1" ht="10.5">
      <c r="A46" s="167" t="s">
        <v>15</v>
      </c>
      <c r="B46" s="64" t="s">
        <v>90</v>
      </c>
      <c r="C46" s="66" t="s">
        <v>75</v>
      </c>
      <c r="D46" s="59">
        <f t="shared" si="2"/>
        <v>1</v>
      </c>
      <c r="E46" s="129">
        <f t="shared" si="4"/>
        <v>40</v>
      </c>
      <c r="F46" s="115">
        <v>9</v>
      </c>
      <c r="G46" s="134">
        <v>10</v>
      </c>
      <c r="H46" s="115">
        <v>20</v>
      </c>
      <c r="I46" s="141">
        <v>1</v>
      </c>
      <c r="J46" s="119">
        <v>8</v>
      </c>
      <c r="K46" s="141">
        <v>11</v>
      </c>
      <c r="L46" s="119">
        <v>13</v>
      </c>
      <c r="M46" s="141">
        <v>6</v>
      </c>
      <c r="N46" s="119">
        <v>7</v>
      </c>
      <c r="O46" s="141">
        <v>12</v>
      </c>
      <c r="P46" s="119" t="s">
        <v>194</v>
      </c>
      <c r="Q46" s="143"/>
      <c r="R46" s="119" t="s">
        <v>68</v>
      </c>
      <c r="S46" s="141"/>
      <c r="T46" s="119" t="s">
        <v>68</v>
      </c>
      <c r="U46" s="118"/>
      <c r="V46" s="69"/>
      <c r="X46" s="169"/>
    </row>
    <row r="47" spans="1:24" s="168" customFormat="1" ht="10.5">
      <c r="A47" s="167" t="s">
        <v>33</v>
      </c>
      <c r="B47" s="64" t="s">
        <v>169</v>
      </c>
      <c r="C47" s="66" t="s">
        <v>57</v>
      </c>
      <c r="D47" s="59">
        <f t="shared" si="2"/>
        <v>1</v>
      </c>
      <c r="E47" s="129">
        <f t="shared" si="4"/>
        <v>36</v>
      </c>
      <c r="F47" s="115" t="s">
        <v>68</v>
      </c>
      <c r="G47" s="141"/>
      <c r="H47" s="119" t="s">
        <v>194</v>
      </c>
      <c r="I47" s="134"/>
      <c r="J47" s="119">
        <v>11</v>
      </c>
      <c r="K47" s="134">
        <v>8</v>
      </c>
      <c r="L47" s="115">
        <v>16</v>
      </c>
      <c r="M47" s="134">
        <v>3</v>
      </c>
      <c r="N47" s="115">
        <v>11</v>
      </c>
      <c r="O47" s="134">
        <v>8</v>
      </c>
      <c r="P47" s="115">
        <v>11</v>
      </c>
      <c r="Q47" s="142">
        <v>11</v>
      </c>
      <c r="R47" s="133" t="s">
        <v>68</v>
      </c>
      <c r="S47" s="134"/>
      <c r="T47" s="119">
        <v>13</v>
      </c>
      <c r="U47" s="118">
        <v>6</v>
      </c>
      <c r="V47" s="69"/>
      <c r="X47" s="169"/>
    </row>
    <row r="48" spans="1:24" s="168" customFormat="1" ht="10.5">
      <c r="A48" s="178" t="s">
        <v>37</v>
      </c>
      <c r="B48" s="64" t="s">
        <v>88</v>
      </c>
      <c r="C48" s="66" t="s">
        <v>57</v>
      </c>
      <c r="D48" s="59">
        <f t="shared" si="2"/>
        <v>1</v>
      </c>
      <c r="E48" s="129">
        <f t="shared" si="4"/>
        <v>32</v>
      </c>
      <c r="F48" s="115">
        <v>5</v>
      </c>
      <c r="G48" s="141">
        <v>14</v>
      </c>
      <c r="H48" s="119" t="s">
        <v>194</v>
      </c>
      <c r="I48" s="141"/>
      <c r="J48" s="119">
        <v>9</v>
      </c>
      <c r="K48" s="141">
        <v>10</v>
      </c>
      <c r="L48" s="119">
        <v>11</v>
      </c>
      <c r="M48" s="141">
        <v>8</v>
      </c>
      <c r="N48" s="119" t="s">
        <v>68</v>
      </c>
      <c r="O48" s="141"/>
      <c r="P48" s="119" t="s">
        <v>68</v>
      </c>
      <c r="Q48" s="143"/>
      <c r="R48" s="119" t="s">
        <v>68</v>
      </c>
      <c r="S48" s="141"/>
      <c r="T48" s="119" t="s">
        <v>68</v>
      </c>
      <c r="U48" s="118"/>
      <c r="V48" s="71"/>
      <c r="X48" s="169"/>
    </row>
    <row r="49" spans="1:24" s="168" customFormat="1" ht="10.5">
      <c r="A49" s="167" t="s">
        <v>36</v>
      </c>
      <c r="B49" s="66" t="s">
        <v>170</v>
      </c>
      <c r="C49" s="66" t="s">
        <v>47</v>
      </c>
      <c r="D49" s="59">
        <f t="shared" si="2"/>
        <v>1</v>
      </c>
      <c r="E49" s="129">
        <f t="shared" si="4"/>
        <v>31</v>
      </c>
      <c r="F49" s="115" t="s">
        <v>68</v>
      </c>
      <c r="G49" s="141"/>
      <c r="H49" s="119" t="s">
        <v>194</v>
      </c>
      <c r="I49" s="141"/>
      <c r="J49" s="119">
        <v>13</v>
      </c>
      <c r="K49" s="141">
        <v>6</v>
      </c>
      <c r="L49" s="119" t="s">
        <v>68</v>
      </c>
      <c r="M49" s="141"/>
      <c r="N49" s="119" t="s">
        <v>68</v>
      </c>
      <c r="O49" s="141"/>
      <c r="P49" s="119">
        <v>10</v>
      </c>
      <c r="Q49" s="143">
        <v>9</v>
      </c>
      <c r="R49" s="119">
        <v>11</v>
      </c>
      <c r="S49" s="141">
        <v>8</v>
      </c>
      <c r="T49" s="119">
        <v>11</v>
      </c>
      <c r="U49" s="118">
        <v>8</v>
      </c>
      <c r="V49" s="71"/>
      <c r="X49" s="169"/>
    </row>
    <row r="50" spans="1:24" s="168" customFormat="1" ht="10.5">
      <c r="A50" s="167" t="s">
        <v>38</v>
      </c>
      <c r="B50" s="66" t="s">
        <v>168</v>
      </c>
      <c r="C50" s="66" t="s">
        <v>57</v>
      </c>
      <c r="D50" s="59">
        <f t="shared" si="2"/>
        <v>1</v>
      </c>
      <c r="E50" s="129">
        <f t="shared" si="4"/>
        <v>28</v>
      </c>
      <c r="F50" s="115" t="s">
        <v>68</v>
      </c>
      <c r="G50" s="141"/>
      <c r="H50" s="119" t="s">
        <v>194</v>
      </c>
      <c r="I50" s="141"/>
      <c r="J50" s="119">
        <v>10</v>
      </c>
      <c r="K50" s="141">
        <v>9</v>
      </c>
      <c r="L50" s="119" t="s">
        <v>68</v>
      </c>
      <c r="M50" s="141"/>
      <c r="N50" s="119">
        <v>12</v>
      </c>
      <c r="O50" s="141">
        <v>7</v>
      </c>
      <c r="P50" s="119" t="s">
        <v>68</v>
      </c>
      <c r="Q50" s="143">
        <v>12</v>
      </c>
      <c r="R50" s="119" t="s">
        <v>68</v>
      </c>
      <c r="S50" s="141"/>
      <c r="T50" s="119" t="s">
        <v>68</v>
      </c>
      <c r="U50" s="118"/>
      <c r="V50" s="71"/>
      <c r="X50" s="169"/>
    </row>
    <row r="51" spans="1:24" s="168" customFormat="1" ht="10.5">
      <c r="A51" s="178" t="s">
        <v>38</v>
      </c>
      <c r="B51" s="66" t="s">
        <v>171</v>
      </c>
      <c r="C51" s="66" t="s">
        <v>172</v>
      </c>
      <c r="D51" s="59">
        <f t="shared" si="2"/>
        <v>1</v>
      </c>
      <c r="E51" s="129">
        <f t="shared" si="4"/>
        <v>28</v>
      </c>
      <c r="F51" s="119" t="s">
        <v>68</v>
      </c>
      <c r="G51" s="141"/>
      <c r="H51" s="119">
        <v>7</v>
      </c>
      <c r="I51" s="141">
        <v>12</v>
      </c>
      <c r="J51" s="119" t="s">
        <v>194</v>
      </c>
      <c r="K51" s="141"/>
      <c r="L51" s="119">
        <v>12</v>
      </c>
      <c r="M51" s="141">
        <v>7</v>
      </c>
      <c r="N51" s="119" t="s">
        <v>68</v>
      </c>
      <c r="O51" s="141"/>
      <c r="P51" s="119" t="s">
        <v>68</v>
      </c>
      <c r="Q51" s="143"/>
      <c r="R51" s="119">
        <v>10</v>
      </c>
      <c r="S51" s="141">
        <v>9</v>
      </c>
      <c r="T51" s="119" t="s">
        <v>68</v>
      </c>
      <c r="U51" s="118"/>
      <c r="V51" s="71"/>
      <c r="X51" s="169"/>
    </row>
    <row r="52" spans="1:24" s="168" customFormat="1" ht="10.5">
      <c r="A52" s="167" t="s">
        <v>40</v>
      </c>
      <c r="B52" s="179" t="s">
        <v>159</v>
      </c>
      <c r="C52" s="64" t="s">
        <v>47</v>
      </c>
      <c r="D52" s="61">
        <f t="shared" si="2"/>
        <v>1</v>
      </c>
      <c r="E52" s="129">
        <f t="shared" si="4"/>
        <v>13</v>
      </c>
      <c r="F52" s="119" t="s">
        <v>68</v>
      </c>
      <c r="G52" s="141"/>
      <c r="H52" s="115">
        <v>29</v>
      </c>
      <c r="I52" s="141"/>
      <c r="J52" s="119" t="s">
        <v>194</v>
      </c>
      <c r="K52" s="141"/>
      <c r="L52" s="119" t="s">
        <v>68</v>
      </c>
      <c r="M52" s="141"/>
      <c r="N52" s="119">
        <v>13</v>
      </c>
      <c r="O52" s="134">
        <v>6</v>
      </c>
      <c r="P52" s="119" t="s">
        <v>68</v>
      </c>
      <c r="Q52" s="143"/>
      <c r="R52" s="119" t="s">
        <v>68</v>
      </c>
      <c r="S52" s="141"/>
      <c r="T52" s="119">
        <v>12</v>
      </c>
      <c r="U52" s="118">
        <v>7</v>
      </c>
      <c r="V52" s="71"/>
      <c r="X52" s="169"/>
    </row>
    <row r="53" spans="1:24" s="181" customFormat="1" ht="10.5">
      <c r="A53" s="167" t="s">
        <v>41</v>
      </c>
      <c r="B53" s="64" t="s">
        <v>147</v>
      </c>
      <c r="C53" s="150" t="s">
        <v>129</v>
      </c>
      <c r="D53" s="61">
        <f t="shared" si="2"/>
        <v>1</v>
      </c>
      <c r="E53" s="129">
        <f t="shared" si="4"/>
        <v>7</v>
      </c>
      <c r="F53" s="115">
        <v>12</v>
      </c>
      <c r="G53" s="141">
        <v>7</v>
      </c>
      <c r="H53" s="119" t="s">
        <v>194</v>
      </c>
      <c r="I53" s="141"/>
      <c r="J53" s="119" t="s">
        <v>68</v>
      </c>
      <c r="K53" s="141"/>
      <c r="L53" s="119" t="s">
        <v>68</v>
      </c>
      <c r="M53" s="141"/>
      <c r="N53" s="119" t="s">
        <v>68</v>
      </c>
      <c r="O53" s="180"/>
      <c r="P53" s="115" t="s">
        <v>68</v>
      </c>
      <c r="Q53" s="143"/>
      <c r="R53" s="119" t="s">
        <v>68</v>
      </c>
      <c r="S53" s="141"/>
      <c r="T53" s="119" t="s">
        <v>68</v>
      </c>
      <c r="U53" s="141"/>
      <c r="V53" s="71"/>
      <c r="X53" s="182"/>
    </row>
    <row r="54" spans="1:24" s="181" customFormat="1" ht="10.5">
      <c r="A54" s="167" t="s">
        <v>42</v>
      </c>
      <c r="B54" s="64" t="s">
        <v>181</v>
      </c>
      <c r="C54" s="64" t="s">
        <v>16</v>
      </c>
      <c r="D54" s="61">
        <f t="shared" si="2"/>
        <v>1</v>
      </c>
      <c r="E54" s="129">
        <f t="shared" si="4"/>
        <v>7</v>
      </c>
      <c r="F54" s="115" t="s">
        <v>68</v>
      </c>
      <c r="G54" s="141"/>
      <c r="H54" s="119" t="s">
        <v>68</v>
      </c>
      <c r="I54" s="141"/>
      <c r="J54" s="119" t="s">
        <v>194</v>
      </c>
      <c r="K54" s="141"/>
      <c r="L54" s="115">
        <v>17</v>
      </c>
      <c r="M54" s="141">
        <v>2</v>
      </c>
      <c r="N54" s="119" t="s">
        <v>68</v>
      </c>
      <c r="O54" s="141"/>
      <c r="P54" s="133" t="s">
        <v>68</v>
      </c>
      <c r="Q54" s="143"/>
      <c r="R54" s="119" t="s">
        <v>68</v>
      </c>
      <c r="S54" s="134"/>
      <c r="T54" s="119">
        <v>14</v>
      </c>
      <c r="U54" s="141">
        <v>5</v>
      </c>
      <c r="V54" s="69"/>
      <c r="X54" s="182"/>
    </row>
    <row r="55" spans="1:24" s="181" customFormat="1" ht="10.5">
      <c r="A55" s="178" t="s">
        <v>43</v>
      </c>
      <c r="B55" s="64" t="s">
        <v>100</v>
      </c>
      <c r="C55" s="64" t="s">
        <v>1</v>
      </c>
      <c r="D55" s="61">
        <f t="shared" si="2"/>
        <v>1</v>
      </c>
      <c r="E55" s="129">
        <f t="shared" si="4"/>
        <v>0</v>
      </c>
      <c r="F55" s="115" t="s">
        <v>68</v>
      </c>
      <c r="G55" s="141"/>
      <c r="H55" s="119">
        <v>25</v>
      </c>
      <c r="I55" s="141"/>
      <c r="J55" s="119" t="s">
        <v>194</v>
      </c>
      <c r="K55" s="141"/>
      <c r="L55" s="115" t="s">
        <v>68</v>
      </c>
      <c r="M55" s="141"/>
      <c r="N55" s="119" t="s">
        <v>68</v>
      </c>
      <c r="O55" s="141"/>
      <c r="P55" s="133" t="s">
        <v>68</v>
      </c>
      <c r="Q55" s="143"/>
      <c r="R55" s="119" t="s">
        <v>68</v>
      </c>
      <c r="S55" s="134"/>
      <c r="T55" s="119" t="s">
        <v>68</v>
      </c>
      <c r="U55" s="141"/>
      <c r="V55" s="69"/>
      <c r="X55" s="182"/>
    </row>
    <row r="56" spans="1:24" s="181" customFormat="1" ht="10.5">
      <c r="A56" s="167" t="s">
        <v>43</v>
      </c>
      <c r="B56" s="64" t="s">
        <v>106</v>
      </c>
      <c r="C56" s="64" t="s">
        <v>1</v>
      </c>
      <c r="D56" s="61">
        <f t="shared" si="2"/>
        <v>1</v>
      </c>
      <c r="E56" s="129">
        <f t="shared" si="4"/>
        <v>0</v>
      </c>
      <c r="F56" s="115" t="s">
        <v>68</v>
      </c>
      <c r="G56" s="141"/>
      <c r="H56" s="119">
        <v>26</v>
      </c>
      <c r="I56" s="141"/>
      <c r="J56" s="119" t="s">
        <v>194</v>
      </c>
      <c r="K56" s="141"/>
      <c r="L56" s="115" t="s">
        <v>68</v>
      </c>
      <c r="M56" s="141"/>
      <c r="N56" s="119" t="s">
        <v>68</v>
      </c>
      <c r="O56" s="141"/>
      <c r="P56" s="133" t="s">
        <v>68</v>
      </c>
      <c r="Q56" s="143"/>
      <c r="R56" s="119" t="s">
        <v>68</v>
      </c>
      <c r="S56" s="134"/>
      <c r="T56" s="119" t="s">
        <v>68</v>
      </c>
      <c r="U56" s="141"/>
      <c r="V56" s="69"/>
      <c r="X56" s="182"/>
    </row>
    <row r="57" spans="1:24" s="181" customFormat="1" ht="10.5">
      <c r="A57" s="167" t="s">
        <v>43</v>
      </c>
      <c r="B57" s="64" t="s">
        <v>102</v>
      </c>
      <c r="C57" s="64" t="s">
        <v>1</v>
      </c>
      <c r="D57" s="61">
        <f t="shared" si="2"/>
        <v>1</v>
      </c>
      <c r="E57" s="129">
        <f t="shared" si="4"/>
        <v>0</v>
      </c>
      <c r="F57" s="115" t="s">
        <v>68</v>
      </c>
      <c r="G57" s="141"/>
      <c r="H57" s="119">
        <v>28</v>
      </c>
      <c r="I57" s="141"/>
      <c r="J57" s="119" t="s">
        <v>194</v>
      </c>
      <c r="K57" s="141"/>
      <c r="L57" s="115" t="s">
        <v>68</v>
      </c>
      <c r="M57" s="141"/>
      <c r="N57" s="119" t="s">
        <v>68</v>
      </c>
      <c r="O57" s="141"/>
      <c r="P57" s="133" t="s">
        <v>68</v>
      </c>
      <c r="Q57" s="143"/>
      <c r="R57" s="119" t="s">
        <v>68</v>
      </c>
      <c r="S57" s="134"/>
      <c r="T57" s="119" t="s">
        <v>68</v>
      </c>
      <c r="U57" s="141"/>
      <c r="V57" s="69"/>
      <c r="X57" s="182"/>
    </row>
    <row r="58" spans="1:24" s="168" customFormat="1" ht="10.5">
      <c r="A58" s="167" t="s">
        <v>43</v>
      </c>
      <c r="B58" s="64" t="s">
        <v>160</v>
      </c>
      <c r="C58" s="64" t="s">
        <v>1</v>
      </c>
      <c r="D58" s="61">
        <f t="shared" si="2"/>
        <v>1</v>
      </c>
      <c r="E58" s="129">
        <f t="shared" si="4"/>
        <v>0</v>
      </c>
      <c r="F58" s="115" t="s">
        <v>68</v>
      </c>
      <c r="G58" s="134"/>
      <c r="H58" s="119">
        <v>30</v>
      </c>
      <c r="I58" s="134"/>
      <c r="J58" s="119" t="s">
        <v>194</v>
      </c>
      <c r="K58" s="134"/>
      <c r="L58" s="115" t="s">
        <v>68</v>
      </c>
      <c r="M58" s="134"/>
      <c r="N58" s="115" t="s">
        <v>68</v>
      </c>
      <c r="O58" s="134"/>
      <c r="P58" s="133" t="s">
        <v>68</v>
      </c>
      <c r="Q58" s="142"/>
      <c r="R58" s="115" t="s">
        <v>68</v>
      </c>
      <c r="S58" s="134"/>
      <c r="T58" s="115" t="s">
        <v>68</v>
      </c>
      <c r="U58" s="134"/>
      <c r="V58" s="69"/>
      <c r="X58" s="169"/>
    </row>
    <row r="59" spans="1:24" s="168" customFormat="1" ht="10.5">
      <c r="A59" s="178"/>
      <c r="B59" s="64"/>
      <c r="C59" s="64"/>
      <c r="D59" s="61">
        <f t="shared" si="2"/>
        <v>0</v>
      </c>
      <c r="E59" s="129">
        <f t="shared" si="4"/>
        <v>0</v>
      </c>
      <c r="F59" s="125"/>
      <c r="G59" s="134"/>
      <c r="H59" s="125"/>
      <c r="I59" s="134"/>
      <c r="J59" s="125"/>
      <c r="K59" s="134"/>
      <c r="L59" s="125"/>
      <c r="M59" s="134"/>
      <c r="N59" s="125"/>
      <c r="O59" s="134"/>
      <c r="P59" s="125"/>
      <c r="Q59" s="142"/>
      <c r="R59" s="125"/>
      <c r="S59" s="134"/>
      <c r="T59" s="125"/>
      <c r="U59" s="134"/>
      <c r="V59" s="69"/>
      <c r="X59" s="169"/>
    </row>
    <row r="60" spans="1:24" s="19" customFormat="1" ht="37.5" customHeight="1">
      <c r="A60" s="34"/>
      <c r="B60" s="85" t="s">
        <v>116</v>
      </c>
      <c r="C60" s="91" t="s">
        <v>206</v>
      </c>
      <c r="D60" s="39">
        <f t="shared" si="2"/>
        <v>0</v>
      </c>
      <c r="E60" s="26"/>
      <c r="F60" s="55" t="s">
        <v>5</v>
      </c>
      <c r="G60" s="57" t="s">
        <v>6</v>
      </c>
      <c r="H60" s="55" t="s">
        <v>5</v>
      </c>
      <c r="I60" s="57" t="s">
        <v>6</v>
      </c>
      <c r="J60" s="55" t="s">
        <v>5</v>
      </c>
      <c r="K60" s="57" t="s">
        <v>6</v>
      </c>
      <c r="L60" s="55" t="s">
        <v>5</v>
      </c>
      <c r="M60" s="57" t="s">
        <v>6</v>
      </c>
      <c r="N60" s="55" t="s">
        <v>5</v>
      </c>
      <c r="O60" s="57" t="s">
        <v>6</v>
      </c>
      <c r="P60" s="55" t="s">
        <v>5</v>
      </c>
      <c r="Q60" s="57" t="s">
        <v>6</v>
      </c>
      <c r="R60" s="55" t="s">
        <v>5</v>
      </c>
      <c r="S60" s="57" t="s">
        <v>6</v>
      </c>
      <c r="T60" s="55" t="s">
        <v>5</v>
      </c>
      <c r="U60" s="58" t="s">
        <v>6</v>
      </c>
      <c r="V60" s="47"/>
      <c r="X60" s="83"/>
    </row>
    <row r="61" spans="1:24" s="168" customFormat="1" ht="10.5">
      <c r="A61" s="167" t="s">
        <v>7</v>
      </c>
      <c r="B61" s="173" t="s">
        <v>161</v>
      </c>
      <c r="C61" s="173" t="s">
        <v>47</v>
      </c>
      <c r="D61" s="62">
        <f t="shared" si="2"/>
        <v>1</v>
      </c>
      <c r="E61" s="95">
        <f>SUM(G61+I61+K61+M61+O61+Q61+S61+U61)</f>
        <v>72</v>
      </c>
      <c r="F61" s="114" t="s">
        <v>194</v>
      </c>
      <c r="G61" s="131"/>
      <c r="H61" s="112">
        <v>13</v>
      </c>
      <c r="I61" s="131">
        <v>6</v>
      </c>
      <c r="J61" s="112">
        <v>1</v>
      </c>
      <c r="K61" s="131">
        <v>12</v>
      </c>
      <c r="L61" s="112">
        <v>8</v>
      </c>
      <c r="M61" s="131">
        <v>11</v>
      </c>
      <c r="N61" s="112">
        <v>1</v>
      </c>
      <c r="O61" s="131">
        <v>12</v>
      </c>
      <c r="P61" s="112">
        <v>1</v>
      </c>
      <c r="Q61" s="131">
        <v>11</v>
      </c>
      <c r="R61" s="112">
        <v>11</v>
      </c>
      <c r="S61" s="131">
        <v>8</v>
      </c>
      <c r="T61" s="112">
        <v>1</v>
      </c>
      <c r="U61" s="132">
        <v>12</v>
      </c>
      <c r="V61" s="70"/>
      <c r="X61" s="169"/>
    </row>
    <row r="62" spans="1:24" s="168" customFormat="1" ht="10.5">
      <c r="A62" s="167" t="s">
        <v>8</v>
      </c>
      <c r="B62" s="64" t="s">
        <v>76</v>
      </c>
      <c r="C62" s="64" t="s">
        <v>57</v>
      </c>
      <c r="D62" s="60">
        <f t="shared" si="2"/>
        <v>1</v>
      </c>
      <c r="E62" s="174">
        <f>SUM(G62+I62+K62+M62+O62+Q62+S62+U62)</f>
        <v>56</v>
      </c>
      <c r="F62" s="115">
        <v>1</v>
      </c>
      <c r="G62" s="134">
        <v>9</v>
      </c>
      <c r="H62" s="115" t="s">
        <v>205</v>
      </c>
      <c r="I62" s="134"/>
      <c r="J62" s="133">
        <v>4</v>
      </c>
      <c r="K62" s="134">
        <v>6</v>
      </c>
      <c r="L62" s="115">
        <v>10</v>
      </c>
      <c r="M62" s="134">
        <v>9</v>
      </c>
      <c r="N62" s="115">
        <v>3</v>
      </c>
      <c r="O62" s="134">
        <v>8</v>
      </c>
      <c r="P62" s="115">
        <v>2</v>
      </c>
      <c r="Q62" s="134">
        <v>9</v>
      </c>
      <c r="R62" s="115">
        <v>14</v>
      </c>
      <c r="S62" s="134">
        <v>5</v>
      </c>
      <c r="T62" s="115">
        <v>2</v>
      </c>
      <c r="U62" s="116">
        <v>10</v>
      </c>
      <c r="V62" s="69">
        <v>2</v>
      </c>
      <c r="X62" s="169"/>
    </row>
    <row r="63" spans="1:24" s="168" customFormat="1" ht="10.5">
      <c r="A63" s="167" t="s">
        <v>9</v>
      </c>
      <c r="B63" s="64" t="s">
        <v>77</v>
      </c>
      <c r="C63" s="64" t="s">
        <v>72</v>
      </c>
      <c r="D63" s="60">
        <f t="shared" si="2"/>
        <v>1</v>
      </c>
      <c r="E63" s="174">
        <f>SUM(G63+I63+K63+M63+O63+Q63+S63+U63)</f>
        <v>22</v>
      </c>
      <c r="F63" s="117" t="s">
        <v>194</v>
      </c>
      <c r="G63" s="134"/>
      <c r="H63" s="115">
        <v>19</v>
      </c>
      <c r="I63" s="134">
        <v>1</v>
      </c>
      <c r="J63" s="115">
        <v>3</v>
      </c>
      <c r="K63" s="134">
        <v>8</v>
      </c>
      <c r="L63" s="115" t="s">
        <v>68</v>
      </c>
      <c r="M63" s="134"/>
      <c r="N63" s="115">
        <v>4</v>
      </c>
      <c r="O63" s="134">
        <v>6</v>
      </c>
      <c r="P63" s="115">
        <v>3</v>
      </c>
      <c r="Q63" s="134">
        <v>7</v>
      </c>
      <c r="R63" s="115" t="s">
        <v>68</v>
      </c>
      <c r="S63" s="134"/>
      <c r="T63" s="115" t="s">
        <v>68</v>
      </c>
      <c r="U63" s="116"/>
      <c r="V63" s="69"/>
      <c r="X63" s="169"/>
    </row>
    <row r="64" spans="1:24" s="168" customFormat="1" ht="10.5">
      <c r="A64" s="167" t="s">
        <v>10</v>
      </c>
      <c r="B64" s="64" t="s">
        <v>173</v>
      </c>
      <c r="C64" s="64" t="s">
        <v>57</v>
      </c>
      <c r="D64" s="60">
        <f t="shared" si="2"/>
        <v>1</v>
      </c>
      <c r="E64" s="174">
        <f>SUM(G64+I64+K64+M64+O64+Q64+S64+U64)</f>
        <v>20</v>
      </c>
      <c r="F64" s="117" t="s">
        <v>194</v>
      </c>
      <c r="G64" s="134"/>
      <c r="H64" s="115" t="s">
        <v>68</v>
      </c>
      <c r="I64" s="134"/>
      <c r="J64" s="115">
        <v>2</v>
      </c>
      <c r="K64" s="134">
        <v>10</v>
      </c>
      <c r="L64" s="115" t="s">
        <v>68</v>
      </c>
      <c r="M64" s="134"/>
      <c r="N64" s="115">
        <v>2</v>
      </c>
      <c r="O64" s="134">
        <v>10</v>
      </c>
      <c r="P64" s="115" t="s">
        <v>68</v>
      </c>
      <c r="Q64" s="134"/>
      <c r="R64" s="115" t="s">
        <v>68</v>
      </c>
      <c r="S64" s="134"/>
      <c r="T64" s="115" t="s">
        <v>68</v>
      </c>
      <c r="U64" s="116"/>
      <c r="V64" s="69"/>
      <c r="X64" s="169"/>
    </row>
    <row r="65" spans="1:24" s="168" customFormat="1" ht="10.5">
      <c r="A65" s="167" t="s">
        <v>11</v>
      </c>
      <c r="B65" s="64" t="s">
        <v>104</v>
      </c>
      <c r="C65" s="64" t="s">
        <v>1</v>
      </c>
      <c r="D65" s="60">
        <f t="shared" si="2"/>
        <v>1</v>
      </c>
      <c r="E65" s="174">
        <f>SUM(G65+I65+K65+M65+O65+Q65+S65+U65)</f>
        <v>0</v>
      </c>
      <c r="F65" s="117" t="s">
        <v>194</v>
      </c>
      <c r="G65" s="134"/>
      <c r="H65" s="115">
        <v>21</v>
      </c>
      <c r="I65" s="134"/>
      <c r="J65" s="115" t="s">
        <v>68</v>
      </c>
      <c r="K65" s="134"/>
      <c r="L65" s="115" t="s">
        <v>68</v>
      </c>
      <c r="M65" s="134"/>
      <c r="N65" s="115" t="s">
        <v>68</v>
      </c>
      <c r="O65" s="134"/>
      <c r="P65" s="115" t="s">
        <v>68</v>
      </c>
      <c r="Q65" s="134"/>
      <c r="R65" s="115" t="s">
        <v>68</v>
      </c>
      <c r="S65" s="134"/>
      <c r="T65" s="115" t="s">
        <v>68</v>
      </c>
      <c r="U65" s="116"/>
      <c r="V65" s="69"/>
      <c r="X65" s="169"/>
    </row>
    <row r="66" spans="1:24" s="168" customFormat="1" ht="10.5">
      <c r="A66" s="175"/>
      <c r="B66" s="66"/>
      <c r="C66" s="66"/>
      <c r="D66" s="63">
        <f t="shared" si="2"/>
        <v>0</v>
      </c>
      <c r="E66" s="170"/>
      <c r="F66" s="119"/>
      <c r="G66" s="141"/>
      <c r="H66" s="119"/>
      <c r="I66" s="141"/>
      <c r="J66" s="119"/>
      <c r="K66" s="141"/>
      <c r="L66" s="119"/>
      <c r="M66" s="141"/>
      <c r="N66" s="119"/>
      <c r="O66" s="141"/>
      <c r="P66" s="119"/>
      <c r="Q66" s="141"/>
      <c r="R66" s="119"/>
      <c r="S66" s="141"/>
      <c r="T66" s="119"/>
      <c r="U66" s="118"/>
      <c r="V66" s="71"/>
      <c r="X66" s="169"/>
    </row>
    <row r="67" spans="1:22" ht="36.75" customHeight="1">
      <c r="A67" s="199"/>
      <c r="B67" s="85" t="s">
        <v>117</v>
      </c>
      <c r="C67" s="86" t="s">
        <v>206</v>
      </c>
      <c r="D67" s="39"/>
      <c r="E67" s="27"/>
      <c r="F67" s="55" t="s">
        <v>5</v>
      </c>
      <c r="G67" s="57" t="s">
        <v>6</v>
      </c>
      <c r="H67" s="55" t="s">
        <v>5</v>
      </c>
      <c r="I67" s="57" t="s">
        <v>6</v>
      </c>
      <c r="J67" s="55" t="s">
        <v>5</v>
      </c>
      <c r="K67" s="57" t="s">
        <v>6</v>
      </c>
      <c r="L67" s="55" t="s">
        <v>5</v>
      </c>
      <c r="M67" s="57" t="s">
        <v>6</v>
      </c>
      <c r="N67" s="55" t="s">
        <v>5</v>
      </c>
      <c r="O67" s="57" t="s">
        <v>6</v>
      </c>
      <c r="P67" s="55" t="s">
        <v>5</v>
      </c>
      <c r="Q67" s="57" t="s">
        <v>6</v>
      </c>
      <c r="R67" s="55" t="s">
        <v>5</v>
      </c>
      <c r="S67" s="57" t="s">
        <v>6</v>
      </c>
      <c r="T67" s="55" t="s">
        <v>5</v>
      </c>
      <c r="U67" s="58" t="s">
        <v>6</v>
      </c>
      <c r="V67" s="47"/>
    </row>
    <row r="68" spans="1:24" s="168" customFormat="1" ht="10.5">
      <c r="A68" s="108" t="s">
        <v>7</v>
      </c>
      <c r="B68" s="65" t="s">
        <v>79</v>
      </c>
      <c r="C68" s="65" t="s">
        <v>47</v>
      </c>
      <c r="D68" s="59">
        <f aca="true" t="shared" si="5" ref="D68:D104">COUNTIF(F68:U68,"*)")</f>
        <v>1</v>
      </c>
      <c r="E68" s="129">
        <f>SUM(G68+I68+K68+M68+O68+Q68+S68+U68)</f>
        <v>106</v>
      </c>
      <c r="F68" s="112">
        <v>3</v>
      </c>
      <c r="G68" s="92">
        <v>16</v>
      </c>
      <c r="H68" s="112">
        <v>5</v>
      </c>
      <c r="I68" s="92">
        <v>14</v>
      </c>
      <c r="J68" s="112">
        <v>4</v>
      </c>
      <c r="K68" s="92">
        <v>15</v>
      </c>
      <c r="L68" s="112">
        <v>5</v>
      </c>
      <c r="M68" s="92">
        <v>14</v>
      </c>
      <c r="N68" s="114" t="s">
        <v>194</v>
      </c>
      <c r="O68" s="92"/>
      <c r="P68" s="112">
        <v>1</v>
      </c>
      <c r="Q68" s="92">
        <v>15</v>
      </c>
      <c r="R68" s="112">
        <v>7</v>
      </c>
      <c r="S68" s="92">
        <v>12</v>
      </c>
      <c r="T68" s="112">
        <v>1</v>
      </c>
      <c r="U68" s="113">
        <v>20</v>
      </c>
      <c r="V68" s="68"/>
      <c r="X68" s="169"/>
    </row>
    <row r="69" spans="1:24" s="168" customFormat="1" ht="10.5">
      <c r="A69" s="167" t="s">
        <v>8</v>
      </c>
      <c r="B69" s="64" t="s">
        <v>162</v>
      </c>
      <c r="C69" s="65" t="s">
        <v>72</v>
      </c>
      <c r="D69" s="59">
        <f t="shared" si="5"/>
        <v>1</v>
      </c>
      <c r="E69" s="129">
        <f aca="true" t="shared" si="6" ref="E69:E84">SUM(G69+I69+K69+M69+O69+Q69+S69+U69)</f>
        <v>91</v>
      </c>
      <c r="F69" s="115">
        <v>6</v>
      </c>
      <c r="G69" s="134">
        <v>13</v>
      </c>
      <c r="H69" s="133" t="s">
        <v>199</v>
      </c>
      <c r="I69" s="134"/>
      <c r="J69" s="115">
        <v>1</v>
      </c>
      <c r="K69" s="134">
        <v>20</v>
      </c>
      <c r="L69" s="115">
        <v>10</v>
      </c>
      <c r="M69" s="134">
        <v>9</v>
      </c>
      <c r="N69" s="115">
        <v>1</v>
      </c>
      <c r="O69" s="134">
        <v>15</v>
      </c>
      <c r="P69" s="115">
        <v>3</v>
      </c>
      <c r="Q69" s="134">
        <v>11</v>
      </c>
      <c r="R69" s="133">
        <v>14</v>
      </c>
      <c r="S69" s="134">
        <v>5</v>
      </c>
      <c r="T69" s="133">
        <v>2</v>
      </c>
      <c r="U69" s="113">
        <v>18</v>
      </c>
      <c r="V69" s="69">
        <v>5</v>
      </c>
      <c r="X69" s="169"/>
    </row>
    <row r="70" spans="1:24" s="168" customFormat="1" ht="10.5">
      <c r="A70" s="167" t="s">
        <v>9</v>
      </c>
      <c r="B70" s="64" t="s">
        <v>22</v>
      </c>
      <c r="C70" s="66" t="s">
        <v>57</v>
      </c>
      <c r="D70" s="59">
        <f t="shared" si="5"/>
        <v>1</v>
      </c>
      <c r="E70" s="129">
        <f t="shared" si="6"/>
        <v>87</v>
      </c>
      <c r="F70" s="115">
        <v>2</v>
      </c>
      <c r="G70" s="134">
        <v>18</v>
      </c>
      <c r="H70" s="133">
        <v>13</v>
      </c>
      <c r="I70" s="134">
        <v>6</v>
      </c>
      <c r="J70" s="115">
        <v>5</v>
      </c>
      <c r="K70" s="134">
        <v>14</v>
      </c>
      <c r="L70" s="115">
        <v>12</v>
      </c>
      <c r="M70" s="134">
        <v>7</v>
      </c>
      <c r="N70" s="115">
        <v>2</v>
      </c>
      <c r="O70" s="134">
        <v>13</v>
      </c>
      <c r="P70" s="115">
        <v>2</v>
      </c>
      <c r="Q70" s="134">
        <v>13</v>
      </c>
      <c r="R70" s="133" t="s">
        <v>200</v>
      </c>
      <c r="S70" s="134"/>
      <c r="T70" s="133">
        <v>3</v>
      </c>
      <c r="U70" s="113">
        <v>16</v>
      </c>
      <c r="V70" s="69">
        <v>3</v>
      </c>
      <c r="X70" s="169"/>
    </row>
    <row r="71" spans="1:24" s="168" customFormat="1" ht="10.5">
      <c r="A71" s="167" t="s">
        <v>10</v>
      </c>
      <c r="B71" s="64" t="s">
        <v>92</v>
      </c>
      <c r="C71" s="64" t="s">
        <v>72</v>
      </c>
      <c r="D71" s="59">
        <f t="shared" si="5"/>
        <v>1</v>
      </c>
      <c r="E71" s="129">
        <f t="shared" si="6"/>
        <v>73</v>
      </c>
      <c r="F71" s="115">
        <v>8</v>
      </c>
      <c r="G71" s="134">
        <v>11</v>
      </c>
      <c r="H71" s="133" t="s">
        <v>198</v>
      </c>
      <c r="I71" s="134"/>
      <c r="J71" s="115">
        <v>2</v>
      </c>
      <c r="K71" s="134">
        <v>18</v>
      </c>
      <c r="L71" s="115">
        <v>13</v>
      </c>
      <c r="M71" s="134">
        <v>6</v>
      </c>
      <c r="N71" s="115">
        <v>3</v>
      </c>
      <c r="O71" s="134">
        <v>11</v>
      </c>
      <c r="P71" s="115">
        <v>4</v>
      </c>
      <c r="Q71" s="134">
        <v>9</v>
      </c>
      <c r="R71" s="133">
        <v>15</v>
      </c>
      <c r="S71" s="134">
        <v>4</v>
      </c>
      <c r="T71" s="133">
        <v>5</v>
      </c>
      <c r="U71" s="113">
        <v>14</v>
      </c>
      <c r="V71" s="69">
        <v>1</v>
      </c>
      <c r="X71" s="169"/>
    </row>
    <row r="72" spans="1:24" s="168" customFormat="1" ht="10.5">
      <c r="A72" s="167" t="s">
        <v>11</v>
      </c>
      <c r="B72" s="64" t="s">
        <v>91</v>
      </c>
      <c r="C72" s="64" t="s">
        <v>75</v>
      </c>
      <c r="D72" s="59">
        <f t="shared" si="5"/>
        <v>1</v>
      </c>
      <c r="E72" s="129">
        <f t="shared" si="6"/>
        <v>59</v>
      </c>
      <c r="F72" s="115">
        <v>5</v>
      </c>
      <c r="G72" s="134">
        <v>14</v>
      </c>
      <c r="H72" s="133" t="s">
        <v>194</v>
      </c>
      <c r="I72" s="134"/>
      <c r="J72" s="115">
        <v>6</v>
      </c>
      <c r="K72" s="134">
        <v>13</v>
      </c>
      <c r="L72" s="115">
        <v>17</v>
      </c>
      <c r="M72" s="134">
        <v>2</v>
      </c>
      <c r="N72" s="115">
        <v>5</v>
      </c>
      <c r="O72" s="134">
        <v>8</v>
      </c>
      <c r="P72" s="115">
        <v>5</v>
      </c>
      <c r="Q72" s="134">
        <v>8</v>
      </c>
      <c r="R72" s="133">
        <v>19</v>
      </c>
      <c r="S72" s="134">
        <v>1</v>
      </c>
      <c r="T72" s="133">
        <v>6</v>
      </c>
      <c r="U72" s="113">
        <v>13</v>
      </c>
      <c r="V72" s="69"/>
      <c r="X72" s="169"/>
    </row>
    <row r="73" spans="1:24" s="168" customFormat="1" ht="10.5">
      <c r="A73" s="167" t="s">
        <v>12</v>
      </c>
      <c r="B73" s="64" t="s">
        <v>59</v>
      </c>
      <c r="C73" s="66" t="s">
        <v>129</v>
      </c>
      <c r="D73" s="59">
        <f t="shared" si="5"/>
        <v>1</v>
      </c>
      <c r="E73" s="129">
        <f t="shared" si="6"/>
        <v>49</v>
      </c>
      <c r="F73" s="115">
        <v>4</v>
      </c>
      <c r="G73" s="134">
        <v>15</v>
      </c>
      <c r="H73" s="133">
        <v>20</v>
      </c>
      <c r="I73" s="134">
        <v>1</v>
      </c>
      <c r="J73" s="115">
        <v>7</v>
      </c>
      <c r="K73" s="134">
        <v>12</v>
      </c>
      <c r="L73" s="115">
        <v>16</v>
      </c>
      <c r="M73" s="134">
        <v>3</v>
      </c>
      <c r="N73" s="115">
        <v>6</v>
      </c>
      <c r="O73" s="134">
        <v>7</v>
      </c>
      <c r="P73" s="117" t="s">
        <v>194</v>
      </c>
      <c r="Q73" s="134"/>
      <c r="R73" s="133" t="s">
        <v>68</v>
      </c>
      <c r="S73" s="134"/>
      <c r="T73" s="133">
        <v>8</v>
      </c>
      <c r="U73" s="113">
        <v>11</v>
      </c>
      <c r="V73" s="69"/>
      <c r="X73" s="169"/>
    </row>
    <row r="74" spans="1:24" s="168" customFormat="1" ht="10.5">
      <c r="A74" s="167" t="s">
        <v>13</v>
      </c>
      <c r="B74" s="64" t="s">
        <v>78</v>
      </c>
      <c r="C74" s="64" t="s">
        <v>47</v>
      </c>
      <c r="D74" s="59">
        <f t="shared" si="5"/>
        <v>1</v>
      </c>
      <c r="E74" s="129">
        <f t="shared" si="6"/>
        <v>30</v>
      </c>
      <c r="F74" s="115">
        <v>10</v>
      </c>
      <c r="G74" s="134">
        <v>9</v>
      </c>
      <c r="H74" s="119">
        <v>25</v>
      </c>
      <c r="I74" s="141"/>
      <c r="J74" s="119">
        <v>10</v>
      </c>
      <c r="K74" s="141">
        <v>9</v>
      </c>
      <c r="L74" s="117" t="s">
        <v>194</v>
      </c>
      <c r="M74" s="141"/>
      <c r="N74" s="119">
        <v>7</v>
      </c>
      <c r="O74" s="141">
        <v>6</v>
      </c>
      <c r="P74" s="115">
        <v>7</v>
      </c>
      <c r="Q74" s="141">
        <v>6</v>
      </c>
      <c r="R74" s="119" t="s">
        <v>68</v>
      </c>
      <c r="S74" s="141"/>
      <c r="T74" s="119" t="s">
        <v>68</v>
      </c>
      <c r="U74" s="118"/>
      <c r="V74" s="69"/>
      <c r="X74" s="169"/>
    </row>
    <row r="75" spans="1:24" s="168" customFormat="1" ht="10.5">
      <c r="A75" s="167" t="s">
        <v>14</v>
      </c>
      <c r="B75" s="172" t="s">
        <v>58</v>
      </c>
      <c r="C75" s="64" t="s">
        <v>47</v>
      </c>
      <c r="D75" s="60">
        <f t="shared" si="5"/>
        <v>1</v>
      </c>
      <c r="E75" s="129">
        <f t="shared" si="6"/>
        <v>23</v>
      </c>
      <c r="F75" s="115">
        <v>7</v>
      </c>
      <c r="G75" s="134">
        <v>12</v>
      </c>
      <c r="H75" s="119" t="s">
        <v>68</v>
      </c>
      <c r="I75" s="134"/>
      <c r="J75" s="115">
        <v>8</v>
      </c>
      <c r="K75" s="134">
        <v>11</v>
      </c>
      <c r="L75" s="117" t="s">
        <v>194</v>
      </c>
      <c r="M75" s="134"/>
      <c r="N75" s="115" t="s">
        <v>68</v>
      </c>
      <c r="O75" s="134"/>
      <c r="P75" s="115" t="s">
        <v>68</v>
      </c>
      <c r="Q75" s="134"/>
      <c r="R75" s="133" t="s">
        <v>68</v>
      </c>
      <c r="S75" s="134"/>
      <c r="T75" s="115" t="s">
        <v>68</v>
      </c>
      <c r="U75" s="116"/>
      <c r="V75" s="69"/>
      <c r="X75" s="169"/>
    </row>
    <row r="76" spans="1:24" s="168" customFormat="1" ht="10.5">
      <c r="A76" s="167" t="s">
        <v>15</v>
      </c>
      <c r="B76" s="64" t="s">
        <v>149</v>
      </c>
      <c r="C76" s="65" t="s">
        <v>57</v>
      </c>
      <c r="D76" s="59">
        <f t="shared" si="5"/>
        <v>1</v>
      </c>
      <c r="E76" s="129">
        <f t="shared" si="6"/>
        <v>18</v>
      </c>
      <c r="F76" s="115">
        <v>11</v>
      </c>
      <c r="G76" s="134">
        <v>8</v>
      </c>
      <c r="H76" s="119" t="s">
        <v>68</v>
      </c>
      <c r="I76" s="134"/>
      <c r="J76" s="115">
        <v>9</v>
      </c>
      <c r="K76" s="134">
        <v>10</v>
      </c>
      <c r="L76" s="117" t="s">
        <v>194</v>
      </c>
      <c r="M76" s="134"/>
      <c r="N76" s="115" t="s">
        <v>68</v>
      </c>
      <c r="O76" s="134"/>
      <c r="P76" s="115" t="s">
        <v>68</v>
      </c>
      <c r="Q76" s="134"/>
      <c r="R76" s="115" t="s">
        <v>68</v>
      </c>
      <c r="S76" s="134"/>
      <c r="T76" s="115" t="s">
        <v>68</v>
      </c>
      <c r="U76" s="116"/>
      <c r="V76" s="69"/>
      <c r="X76" s="169"/>
    </row>
    <row r="77" spans="1:24" s="168" customFormat="1" ht="10.5">
      <c r="A77" s="167" t="s">
        <v>33</v>
      </c>
      <c r="B77" s="64" t="s">
        <v>174</v>
      </c>
      <c r="C77" s="64" t="s">
        <v>57</v>
      </c>
      <c r="D77" s="59">
        <f t="shared" si="5"/>
        <v>1</v>
      </c>
      <c r="E77" s="129">
        <f t="shared" si="6"/>
        <v>16</v>
      </c>
      <c r="F77" s="115" t="s">
        <v>68</v>
      </c>
      <c r="G77" s="134"/>
      <c r="H77" s="115" t="s">
        <v>68</v>
      </c>
      <c r="I77" s="134"/>
      <c r="J77" s="115">
        <v>3</v>
      </c>
      <c r="K77" s="134">
        <v>16</v>
      </c>
      <c r="L77" s="117" t="s">
        <v>194</v>
      </c>
      <c r="M77" s="134"/>
      <c r="N77" s="115" t="s">
        <v>68</v>
      </c>
      <c r="O77" s="134"/>
      <c r="P77" s="115" t="s">
        <v>68</v>
      </c>
      <c r="Q77" s="134"/>
      <c r="R77" s="115" t="s">
        <v>68</v>
      </c>
      <c r="S77" s="134"/>
      <c r="T77" s="115" t="s">
        <v>68</v>
      </c>
      <c r="U77" s="116"/>
      <c r="V77" s="69"/>
      <c r="X77" s="169"/>
    </row>
    <row r="78" spans="1:24" s="168" customFormat="1" ht="10.5">
      <c r="A78" s="167" t="s">
        <v>37</v>
      </c>
      <c r="B78" s="64" t="s">
        <v>148</v>
      </c>
      <c r="C78" s="66" t="s">
        <v>129</v>
      </c>
      <c r="D78" s="59">
        <f t="shared" si="5"/>
        <v>1</v>
      </c>
      <c r="E78" s="129">
        <f t="shared" si="6"/>
        <v>10</v>
      </c>
      <c r="F78" s="115">
        <v>9</v>
      </c>
      <c r="G78" s="134">
        <v>10</v>
      </c>
      <c r="H78" s="115" t="s">
        <v>68</v>
      </c>
      <c r="I78" s="134"/>
      <c r="J78" s="115" t="s">
        <v>68</v>
      </c>
      <c r="K78" s="134"/>
      <c r="L78" s="117" t="s">
        <v>194</v>
      </c>
      <c r="M78" s="134"/>
      <c r="N78" s="115" t="s">
        <v>68</v>
      </c>
      <c r="O78" s="134"/>
      <c r="P78" s="115" t="s">
        <v>68</v>
      </c>
      <c r="Q78" s="134"/>
      <c r="R78" s="133" t="s">
        <v>68</v>
      </c>
      <c r="S78" s="134"/>
      <c r="T78" s="115" t="s">
        <v>68</v>
      </c>
      <c r="U78" s="116"/>
      <c r="V78" s="69"/>
      <c r="X78" s="169"/>
    </row>
    <row r="79" spans="1:24" s="168" customFormat="1" ht="10.5">
      <c r="A79" s="167" t="s">
        <v>36</v>
      </c>
      <c r="B79" s="64" t="s">
        <v>191</v>
      </c>
      <c r="C79" s="64" t="s">
        <v>69</v>
      </c>
      <c r="D79" s="59">
        <f t="shared" si="5"/>
        <v>1</v>
      </c>
      <c r="E79" s="129">
        <f t="shared" si="6"/>
        <v>9</v>
      </c>
      <c r="F79" s="115" t="s">
        <v>68</v>
      </c>
      <c r="G79" s="134"/>
      <c r="H79" s="115" t="s">
        <v>68</v>
      </c>
      <c r="I79" s="134"/>
      <c r="J79" s="115" t="s">
        <v>68</v>
      </c>
      <c r="K79" s="134"/>
      <c r="L79" s="117" t="s">
        <v>194</v>
      </c>
      <c r="M79" s="134"/>
      <c r="N79" s="115" t="s">
        <v>68</v>
      </c>
      <c r="O79" s="134"/>
      <c r="P79" s="115" t="s">
        <v>68</v>
      </c>
      <c r="Q79" s="134"/>
      <c r="R79" s="133" t="s">
        <v>68</v>
      </c>
      <c r="S79" s="134"/>
      <c r="T79" s="133">
        <v>10</v>
      </c>
      <c r="U79" s="113">
        <v>9</v>
      </c>
      <c r="V79" s="69"/>
      <c r="X79" s="169"/>
    </row>
    <row r="80" spans="1:24" s="168" customFormat="1" ht="10.5">
      <c r="A80" s="167" t="s">
        <v>38</v>
      </c>
      <c r="B80" s="64" t="s">
        <v>187</v>
      </c>
      <c r="C80" s="64" t="s">
        <v>48</v>
      </c>
      <c r="D80" s="59">
        <f t="shared" si="5"/>
        <v>1</v>
      </c>
      <c r="E80" s="129">
        <f t="shared" si="6"/>
        <v>7</v>
      </c>
      <c r="F80" s="115" t="s">
        <v>68</v>
      </c>
      <c r="G80" s="134"/>
      <c r="H80" s="115" t="s">
        <v>68</v>
      </c>
      <c r="I80" s="134"/>
      <c r="J80" s="115" t="s">
        <v>68</v>
      </c>
      <c r="K80" s="134"/>
      <c r="L80" s="117" t="s">
        <v>194</v>
      </c>
      <c r="M80" s="134"/>
      <c r="N80" s="115" t="s">
        <v>68</v>
      </c>
      <c r="O80" s="134"/>
      <c r="P80" s="115">
        <v>6</v>
      </c>
      <c r="Q80" s="134">
        <v>7</v>
      </c>
      <c r="R80" s="133" t="s">
        <v>68</v>
      </c>
      <c r="S80" s="134"/>
      <c r="T80" s="133" t="s">
        <v>68</v>
      </c>
      <c r="U80" s="113"/>
      <c r="V80" s="69"/>
      <c r="X80" s="169"/>
    </row>
    <row r="81" spans="1:24" s="168" customFormat="1" ht="10.5">
      <c r="A81" s="167" t="s">
        <v>39</v>
      </c>
      <c r="B81" s="64" t="s">
        <v>107</v>
      </c>
      <c r="C81" s="66" t="s">
        <v>1</v>
      </c>
      <c r="D81" s="59">
        <f t="shared" si="5"/>
        <v>1</v>
      </c>
      <c r="E81" s="129">
        <f t="shared" si="6"/>
        <v>0</v>
      </c>
      <c r="F81" s="115" t="s">
        <v>68</v>
      </c>
      <c r="G81" s="134"/>
      <c r="H81" s="115">
        <v>22</v>
      </c>
      <c r="I81" s="141"/>
      <c r="J81" s="119" t="s">
        <v>68</v>
      </c>
      <c r="K81" s="141"/>
      <c r="L81" s="117" t="s">
        <v>194</v>
      </c>
      <c r="M81" s="141"/>
      <c r="N81" s="119" t="s">
        <v>68</v>
      </c>
      <c r="O81" s="141"/>
      <c r="P81" s="119" t="s">
        <v>68</v>
      </c>
      <c r="Q81" s="141"/>
      <c r="R81" s="119" t="s">
        <v>68</v>
      </c>
      <c r="S81" s="141"/>
      <c r="T81" s="119" t="s">
        <v>68</v>
      </c>
      <c r="U81" s="118"/>
      <c r="V81" s="69"/>
      <c r="X81" s="169"/>
    </row>
    <row r="82" spans="1:24" s="168" customFormat="1" ht="10.5">
      <c r="A82" s="167" t="s">
        <v>39</v>
      </c>
      <c r="B82" s="66" t="s">
        <v>109</v>
      </c>
      <c r="C82" s="64" t="s">
        <v>1</v>
      </c>
      <c r="D82" s="59">
        <f t="shared" si="5"/>
        <v>1</v>
      </c>
      <c r="E82" s="129">
        <f t="shared" si="6"/>
        <v>0</v>
      </c>
      <c r="F82" s="115" t="s">
        <v>68</v>
      </c>
      <c r="G82" s="141"/>
      <c r="H82" s="115">
        <v>23</v>
      </c>
      <c r="I82" s="141"/>
      <c r="J82" s="119" t="s">
        <v>68</v>
      </c>
      <c r="K82" s="141"/>
      <c r="L82" s="117" t="s">
        <v>194</v>
      </c>
      <c r="M82" s="141"/>
      <c r="N82" s="119" t="s">
        <v>68</v>
      </c>
      <c r="O82" s="141"/>
      <c r="P82" s="119" t="s">
        <v>68</v>
      </c>
      <c r="Q82" s="141"/>
      <c r="R82" s="119" t="s">
        <v>68</v>
      </c>
      <c r="S82" s="141"/>
      <c r="T82" s="119" t="s">
        <v>68</v>
      </c>
      <c r="U82" s="118"/>
      <c r="V82" s="69"/>
      <c r="X82" s="169"/>
    </row>
    <row r="83" spans="1:24" s="168" customFormat="1" ht="10.5">
      <c r="A83" s="167" t="s">
        <v>39</v>
      </c>
      <c r="B83" s="66" t="s">
        <v>105</v>
      </c>
      <c r="C83" s="64" t="s">
        <v>1</v>
      </c>
      <c r="D83" s="59">
        <f t="shared" si="5"/>
        <v>1</v>
      </c>
      <c r="E83" s="129">
        <f t="shared" si="6"/>
        <v>0</v>
      </c>
      <c r="F83" s="119" t="s">
        <v>68</v>
      </c>
      <c r="G83" s="141"/>
      <c r="H83" s="115">
        <v>26</v>
      </c>
      <c r="I83" s="141"/>
      <c r="J83" s="119" t="s">
        <v>68</v>
      </c>
      <c r="K83" s="141"/>
      <c r="L83" s="117" t="s">
        <v>194</v>
      </c>
      <c r="M83" s="141"/>
      <c r="N83" s="119" t="s">
        <v>68</v>
      </c>
      <c r="O83" s="141"/>
      <c r="P83" s="119" t="s">
        <v>68</v>
      </c>
      <c r="Q83" s="141"/>
      <c r="R83" s="119" t="s">
        <v>68</v>
      </c>
      <c r="S83" s="141"/>
      <c r="T83" s="119" t="s">
        <v>68</v>
      </c>
      <c r="U83" s="118"/>
      <c r="V83" s="71"/>
      <c r="X83" s="169"/>
    </row>
    <row r="84" spans="1:24" s="168" customFormat="1" ht="10.5">
      <c r="A84" s="167"/>
      <c r="B84" s="66"/>
      <c r="C84" s="66"/>
      <c r="D84" s="59">
        <f t="shared" si="5"/>
        <v>0</v>
      </c>
      <c r="E84" s="129">
        <f t="shared" si="6"/>
        <v>0</v>
      </c>
      <c r="F84" s="125"/>
      <c r="G84" s="141"/>
      <c r="H84" s="125"/>
      <c r="I84" s="141"/>
      <c r="J84" s="125"/>
      <c r="K84" s="141"/>
      <c r="L84" s="125"/>
      <c r="M84" s="141"/>
      <c r="N84" s="125"/>
      <c r="O84" s="141"/>
      <c r="P84" s="125"/>
      <c r="Q84" s="141"/>
      <c r="R84" s="125"/>
      <c r="S84" s="141"/>
      <c r="T84" s="125"/>
      <c r="U84" s="118"/>
      <c r="V84" s="71"/>
      <c r="X84" s="169"/>
    </row>
    <row r="85" spans="1:24" s="19" customFormat="1" ht="37.5" customHeight="1">
      <c r="A85" s="34"/>
      <c r="B85" s="85" t="s">
        <v>118</v>
      </c>
      <c r="C85" s="86" t="s">
        <v>206</v>
      </c>
      <c r="D85" s="39">
        <f t="shared" si="5"/>
        <v>0</v>
      </c>
      <c r="E85" s="27"/>
      <c r="F85" s="55" t="s">
        <v>5</v>
      </c>
      <c r="G85" s="57" t="s">
        <v>6</v>
      </c>
      <c r="H85" s="55" t="s">
        <v>5</v>
      </c>
      <c r="I85" s="57" t="s">
        <v>6</v>
      </c>
      <c r="J85" s="55" t="s">
        <v>5</v>
      </c>
      <c r="K85" s="57" t="s">
        <v>6</v>
      </c>
      <c r="L85" s="55" t="s">
        <v>5</v>
      </c>
      <c r="M85" s="57" t="s">
        <v>6</v>
      </c>
      <c r="N85" s="55" t="s">
        <v>5</v>
      </c>
      <c r="O85" s="57" t="s">
        <v>6</v>
      </c>
      <c r="P85" s="55" t="s">
        <v>5</v>
      </c>
      <c r="Q85" s="57" t="s">
        <v>6</v>
      </c>
      <c r="R85" s="55" t="s">
        <v>5</v>
      </c>
      <c r="S85" s="57" t="s">
        <v>6</v>
      </c>
      <c r="T85" s="55" t="s">
        <v>5</v>
      </c>
      <c r="U85" s="58" t="s">
        <v>6</v>
      </c>
      <c r="V85" s="47"/>
      <c r="X85" s="83"/>
    </row>
    <row r="86" spans="1:24" s="168" customFormat="1" ht="10.5">
      <c r="A86" s="167" t="s">
        <v>7</v>
      </c>
      <c r="B86" s="64" t="s">
        <v>127</v>
      </c>
      <c r="C86" s="65" t="s">
        <v>203</v>
      </c>
      <c r="D86" s="62">
        <f t="shared" si="5"/>
        <v>1</v>
      </c>
      <c r="E86" s="129">
        <f>SUM(G86+I86+K86+M86+O86+Q86+S86+U86)</f>
        <v>59</v>
      </c>
      <c r="F86" s="112">
        <v>3</v>
      </c>
      <c r="G86" s="131">
        <v>7</v>
      </c>
      <c r="H86" s="112">
        <v>10</v>
      </c>
      <c r="I86" s="131">
        <v>9</v>
      </c>
      <c r="J86" s="112">
        <v>1</v>
      </c>
      <c r="K86" s="131">
        <v>12</v>
      </c>
      <c r="L86" s="114" t="s">
        <v>194</v>
      </c>
      <c r="M86" s="131"/>
      <c r="N86" s="112" t="s">
        <v>68</v>
      </c>
      <c r="O86" s="131"/>
      <c r="P86" s="112">
        <v>1</v>
      </c>
      <c r="Q86" s="131">
        <v>10</v>
      </c>
      <c r="R86" s="112">
        <v>7</v>
      </c>
      <c r="S86" s="131">
        <v>12</v>
      </c>
      <c r="T86" s="112">
        <v>3</v>
      </c>
      <c r="U86" s="132">
        <v>9</v>
      </c>
      <c r="V86" s="68"/>
      <c r="X86" s="169"/>
    </row>
    <row r="87" spans="1:24" s="168" customFormat="1" ht="10.5">
      <c r="A87" s="167" t="s">
        <v>8</v>
      </c>
      <c r="B87" s="64" t="s">
        <v>49</v>
      </c>
      <c r="C87" s="64" t="s">
        <v>57</v>
      </c>
      <c r="D87" s="59">
        <f t="shared" si="5"/>
        <v>1</v>
      </c>
      <c r="E87" s="129">
        <f>SUM(G87+I87+K87+M87+O87+Q87+S87+U87)</f>
        <v>50</v>
      </c>
      <c r="F87" s="115">
        <v>1</v>
      </c>
      <c r="G87" s="134">
        <v>11</v>
      </c>
      <c r="H87" s="115">
        <v>12</v>
      </c>
      <c r="I87" s="134">
        <v>7</v>
      </c>
      <c r="J87" s="115">
        <v>2</v>
      </c>
      <c r="K87" s="134">
        <v>10</v>
      </c>
      <c r="L87" s="115">
        <v>8</v>
      </c>
      <c r="M87" s="134">
        <v>7</v>
      </c>
      <c r="N87" s="133">
        <v>2</v>
      </c>
      <c r="O87" s="134">
        <v>9</v>
      </c>
      <c r="P87" s="117" t="s">
        <v>194</v>
      </c>
      <c r="Q87" s="134"/>
      <c r="R87" s="133" t="s">
        <v>68</v>
      </c>
      <c r="S87" s="134"/>
      <c r="T87" s="115">
        <v>5</v>
      </c>
      <c r="U87" s="116">
        <v>6</v>
      </c>
      <c r="V87" s="69"/>
      <c r="X87" s="169"/>
    </row>
    <row r="88" spans="1:24" s="168" customFormat="1" ht="10.5">
      <c r="A88" s="167" t="s">
        <v>9</v>
      </c>
      <c r="B88" s="64" t="s">
        <v>80</v>
      </c>
      <c r="C88" s="64" t="s">
        <v>57</v>
      </c>
      <c r="D88" s="59">
        <f t="shared" si="5"/>
        <v>1</v>
      </c>
      <c r="E88" s="129">
        <f>SUM(G88+I88+K88+M88+O88+Q88+S88+U88)</f>
        <v>45</v>
      </c>
      <c r="F88" s="115">
        <v>2</v>
      </c>
      <c r="G88" s="134">
        <v>9</v>
      </c>
      <c r="H88" s="115">
        <v>13</v>
      </c>
      <c r="I88" s="134">
        <v>6</v>
      </c>
      <c r="J88" s="115">
        <v>3</v>
      </c>
      <c r="K88" s="134">
        <v>8</v>
      </c>
      <c r="L88" s="117" t="s">
        <v>194</v>
      </c>
      <c r="M88" s="134"/>
      <c r="N88" s="115">
        <v>3</v>
      </c>
      <c r="O88" s="134">
        <v>7</v>
      </c>
      <c r="P88" s="115">
        <v>2</v>
      </c>
      <c r="Q88" s="134">
        <v>8</v>
      </c>
      <c r="R88" s="133" t="s">
        <v>68</v>
      </c>
      <c r="S88" s="134"/>
      <c r="T88" s="115">
        <v>4</v>
      </c>
      <c r="U88" s="116">
        <v>7</v>
      </c>
      <c r="V88" s="69"/>
      <c r="X88" s="169"/>
    </row>
    <row r="89" spans="1:24" s="168" customFormat="1" ht="10.5">
      <c r="A89" s="167" t="s">
        <v>10</v>
      </c>
      <c r="B89" s="64" t="s">
        <v>175</v>
      </c>
      <c r="C89" s="64" t="s">
        <v>47</v>
      </c>
      <c r="D89" s="59">
        <f t="shared" si="5"/>
        <v>1</v>
      </c>
      <c r="E89" s="129">
        <f>SUM(G89+I89+K89+M89+O89+Q89+S89+U89)</f>
        <v>6</v>
      </c>
      <c r="F89" s="115" t="s">
        <v>68</v>
      </c>
      <c r="G89" s="134"/>
      <c r="H89" s="133" t="s">
        <v>68</v>
      </c>
      <c r="I89" s="134"/>
      <c r="J89" s="115">
        <v>4</v>
      </c>
      <c r="K89" s="134">
        <v>6</v>
      </c>
      <c r="L89" s="117" t="s">
        <v>194</v>
      </c>
      <c r="M89" s="134"/>
      <c r="N89" s="115" t="s">
        <v>68</v>
      </c>
      <c r="O89" s="134"/>
      <c r="P89" s="115" t="s">
        <v>68</v>
      </c>
      <c r="Q89" s="134"/>
      <c r="R89" s="133" t="s">
        <v>68</v>
      </c>
      <c r="S89" s="134"/>
      <c r="T89" s="115"/>
      <c r="U89" s="116"/>
      <c r="V89" s="69"/>
      <c r="X89" s="169"/>
    </row>
    <row r="90" spans="1:24" s="168" customFormat="1" ht="10.5">
      <c r="A90" s="167"/>
      <c r="B90" s="66"/>
      <c r="C90" s="66"/>
      <c r="D90" s="61">
        <f t="shared" si="5"/>
        <v>0</v>
      </c>
      <c r="E90" s="170"/>
      <c r="F90" s="119"/>
      <c r="G90" s="141"/>
      <c r="H90" s="171"/>
      <c r="I90" s="141"/>
      <c r="J90" s="119"/>
      <c r="K90" s="141"/>
      <c r="L90" s="119"/>
      <c r="M90" s="141"/>
      <c r="N90" s="119"/>
      <c r="O90" s="141"/>
      <c r="P90" s="119"/>
      <c r="Q90" s="141"/>
      <c r="R90" s="171"/>
      <c r="S90" s="141"/>
      <c r="T90" s="119"/>
      <c r="U90" s="118"/>
      <c r="V90" s="71"/>
      <c r="X90" s="169"/>
    </row>
    <row r="91" spans="1:22" ht="36.75" customHeight="1">
      <c r="A91" s="199"/>
      <c r="B91" s="85" t="s">
        <v>119</v>
      </c>
      <c r="C91" s="86" t="s">
        <v>206</v>
      </c>
      <c r="D91" s="39">
        <f t="shared" si="5"/>
        <v>0</v>
      </c>
      <c r="E91" s="27"/>
      <c r="F91" s="55" t="s">
        <v>5</v>
      </c>
      <c r="G91" s="57" t="s">
        <v>6</v>
      </c>
      <c r="H91" s="55" t="s">
        <v>5</v>
      </c>
      <c r="I91" s="57" t="s">
        <v>6</v>
      </c>
      <c r="J91" s="55" t="s">
        <v>5</v>
      </c>
      <c r="K91" s="57" t="s">
        <v>6</v>
      </c>
      <c r="L91" s="55" t="s">
        <v>5</v>
      </c>
      <c r="M91" s="57" t="s">
        <v>6</v>
      </c>
      <c r="N91" s="55" t="s">
        <v>5</v>
      </c>
      <c r="O91" s="57" t="s">
        <v>6</v>
      </c>
      <c r="P91" s="55" t="s">
        <v>5</v>
      </c>
      <c r="Q91" s="57" t="s">
        <v>6</v>
      </c>
      <c r="R91" s="55" t="s">
        <v>5</v>
      </c>
      <c r="S91" s="57" t="s">
        <v>6</v>
      </c>
      <c r="T91" s="55" t="s">
        <v>5</v>
      </c>
      <c r="U91" s="58" t="s">
        <v>6</v>
      </c>
      <c r="V91" s="47"/>
    </row>
    <row r="92" spans="1:22" ht="12.75">
      <c r="A92" s="167" t="s">
        <v>7</v>
      </c>
      <c r="B92" s="65" t="s">
        <v>63</v>
      </c>
      <c r="C92" s="65" t="s">
        <v>47</v>
      </c>
      <c r="D92" s="59">
        <f t="shared" si="5"/>
        <v>1</v>
      </c>
      <c r="E92" s="129">
        <f>SUM(G92+I92+K92+M92+O92+Q92+S92+U92)</f>
        <v>128</v>
      </c>
      <c r="F92" s="112">
        <v>1</v>
      </c>
      <c r="G92" s="92">
        <v>20</v>
      </c>
      <c r="H92" s="112" t="s">
        <v>201</v>
      </c>
      <c r="I92" s="92"/>
      <c r="J92" s="112">
        <v>2</v>
      </c>
      <c r="K92" s="92">
        <v>18</v>
      </c>
      <c r="L92" s="112">
        <v>3</v>
      </c>
      <c r="M92" s="92">
        <v>16</v>
      </c>
      <c r="N92" s="112">
        <v>1</v>
      </c>
      <c r="O92" s="160">
        <v>18</v>
      </c>
      <c r="P92" s="112">
        <v>1</v>
      </c>
      <c r="Q92" s="92">
        <v>16</v>
      </c>
      <c r="R92" s="112">
        <v>1</v>
      </c>
      <c r="S92" s="92">
        <v>20</v>
      </c>
      <c r="T92" s="112">
        <v>1</v>
      </c>
      <c r="U92" s="113">
        <v>20</v>
      </c>
      <c r="V92" s="68">
        <v>15</v>
      </c>
    </row>
    <row r="93" spans="1:22" ht="12.75">
      <c r="A93" s="167" t="s">
        <v>8</v>
      </c>
      <c r="B93" s="64" t="s">
        <v>97</v>
      </c>
      <c r="C93" s="64" t="s">
        <v>16</v>
      </c>
      <c r="D93" s="59">
        <f t="shared" si="5"/>
        <v>1</v>
      </c>
      <c r="E93" s="129">
        <f aca="true" t="shared" si="7" ref="E93:E103">SUM(G93+I93+K93+M93+O93+Q93+S93+U93)</f>
        <v>91</v>
      </c>
      <c r="F93" s="115">
        <v>5</v>
      </c>
      <c r="G93" s="134">
        <v>14</v>
      </c>
      <c r="H93" s="133">
        <v>9</v>
      </c>
      <c r="I93" s="134">
        <v>10</v>
      </c>
      <c r="J93" s="133">
        <v>1</v>
      </c>
      <c r="K93" s="134">
        <v>20</v>
      </c>
      <c r="L93" s="115">
        <v>8</v>
      </c>
      <c r="M93" s="134">
        <v>11</v>
      </c>
      <c r="N93" s="117" t="s">
        <v>194</v>
      </c>
      <c r="O93" s="161"/>
      <c r="P93" s="115">
        <v>2</v>
      </c>
      <c r="Q93" s="134">
        <v>14</v>
      </c>
      <c r="R93" s="133">
        <v>13</v>
      </c>
      <c r="S93" s="134">
        <v>6</v>
      </c>
      <c r="T93" s="115">
        <v>3</v>
      </c>
      <c r="U93" s="116">
        <v>16</v>
      </c>
      <c r="V93" s="69"/>
    </row>
    <row r="94" spans="1:22" ht="12.75">
      <c r="A94" s="167" t="s">
        <v>9</v>
      </c>
      <c r="B94" s="64" t="s">
        <v>151</v>
      </c>
      <c r="C94" s="64" t="s">
        <v>129</v>
      </c>
      <c r="D94" s="59">
        <f t="shared" si="5"/>
        <v>1</v>
      </c>
      <c r="E94" s="129">
        <f t="shared" si="7"/>
        <v>77</v>
      </c>
      <c r="F94" s="115">
        <v>7</v>
      </c>
      <c r="G94" s="134">
        <v>12</v>
      </c>
      <c r="H94" s="115">
        <v>14</v>
      </c>
      <c r="I94" s="134">
        <v>5</v>
      </c>
      <c r="J94" s="117" t="s">
        <v>194</v>
      </c>
      <c r="K94" s="134"/>
      <c r="L94" s="115">
        <v>6</v>
      </c>
      <c r="M94" s="134">
        <v>13</v>
      </c>
      <c r="N94" s="115">
        <v>2</v>
      </c>
      <c r="O94" s="161">
        <v>16</v>
      </c>
      <c r="P94" s="115" t="s">
        <v>68</v>
      </c>
      <c r="Q94" s="134"/>
      <c r="R94" s="133">
        <v>6</v>
      </c>
      <c r="S94" s="134">
        <v>13</v>
      </c>
      <c r="T94" s="115">
        <v>2</v>
      </c>
      <c r="U94" s="116">
        <v>18</v>
      </c>
      <c r="V94" s="69"/>
    </row>
    <row r="95" spans="1:22" ht="12.75">
      <c r="A95" s="167" t="s">
        <v>10</v>
      </c>
      <c r="B95" s="64" t="s">
        <v>62</v>
      </c>
      <c r="C95" s="64" t="s">
        <v>57</v>
      </c>
      <c r="D95" s="59">
        <f t="shared" si="5"/>
        <v>1</v>
      </c>
      <c r="E95" s="129">
        <f t="shared" si="7"/>
        <v>74</v>
      </c>
      <c r="F95" s="115">
        <v>3</v>
      </c>
      <c r="G95" s="134">
        <v>16</v>
      </c>
      <c r="H95" s="133">
        <v>17</v>
      </c>
      <c r="I95" s="134">
        <v>2</v>
      </c>
      <c r="J95" s="115">
        <v>3</v>
      </c>
      <c r="K95" s="134">
        <v>16</v>
      </c>
      <c r="L95" s="115">
        <v>17</v>
      </c>
      <c r="M95" s="134">
        <v>2</v>
      </c>
      <c r="N95" s="115">
        <v>4</v>
      </c>
      <c r="O95" s="161">
        <v>13</v>
      </c>
      <c r="P95" s="115">
        <v>3</v>
      </c>
      <c r="Q95" s="134">
        <v>12</v>
      </c>
      <c r="R95" s="133" t="s">
        <v>198</v>
      </c>
      <c r="S95" s="134"/>
      <c r="T95" s="133">
        <v>6</v>
      </c>
      <c r="U95" s="113">
        <v>13</v>
      </c>
      <c r="V95" s="69">
        <v>1</v>
      </c>
    </row>
    <row r="96" spans="1:22" ht="12.75">
      <c r="A96" s="167" t="s">
        <v>11</v>
      </c>
      <c r="B96" s="64" t="s">
        <v>93</v>
      </c>
      <c r="C96" s="64" t="s">
        <v>57</v>
      </c>
      <c r="D96" s="59">
        <f t="shared" si="5"/>
        <v>1</v>
      </c>
      <c r="E96" s="129">
        <f t="shared" si="7"/>
        <v>67</v>
      </c>
      <c r="F96" s="115">
        <v>2</v>
      </c>
      <c r="G96" s="134">
        <v>18</v>
      </c>
      <c r="H96" s="133">
        <v>21</v>
      </c>
      <c r="I96" s="141"/>
      <c r="J96" s="119">
        <v>4</v>
      </c>
      <c r="K96" s="141">
        <v>15</v>
      </c>
      <c r="L96" s="119">
        <v>18</v>
      </c>
      <c r="M96" s="141">
        <v>1</v>
      </c>
      <c r="N96" s="119">
        <v>3</v>
      </c>
      <c r="O96" s="162">
        <v>14</v>
      </c>
      <c r="P96" s="117" t="s">
        <v>194</v>
      </c>
      <c r="Q96" s="141"/>
      <c r="R96" s="119">
        <v>15</v>
      </c>
      <c r="S96" s="141">
        <v>4</v>
      </c>
      <c r="T96" s="119">
        <v>4</v>
      </c>
      <c r="U96" s="118">
        <v>15</v>
      </c>
      <c r="V96" s="69"/>
    </row>
    <row r="97" spans="1:22" ht="12.75">
      <c r="A97" s="167" t="s">
        <v>12</v>
      </c>
      <c r="B97" s="64" t="s">
        <v>65</v>
      </c>
      <c r="C97" s="64" t="s">
        <v>57</v>
      </c>
      <c r="D97" s="59">
        <f t="shared" si="5"/>
        <v>1</v>
      </c>
      <c r="E97" s="129">
        <f t="shared" si="7"/>
        <v>58</v>
      </c>
      <c r="F97" s="115">
        <v>8</v>
      </c>
      <c r="G97" s="134">
        <v>11</v>
      </c>
      <c r="H97" s="133">
        <v>25</v>
      </c>
      <c r="I97" s="134"/>
      <c r="J97" s="115">
        <v>6</v>
      </c>
      <c r="K97" s="134">
        <v>13</v>
      </c>
      <c r="L97" s="117" t="s">
        <v>194</v>
      </c>
      <c r="M97" s="134"/>
      <c r="N97" s="115">
        <v>5</v>
      </c>
      <c r="O97" s="161">
        <v>12</v>
      </c>
      <c r="P97" s="115">
        <v>5</v>
      </c>
      <c r="Q97" s="134">
        <v>10</v>
      </c>
      <c r="R97" s="133">
        <v>27</v>
      </c>
      <c r="S97" s="134"/>
      <c r="T97" s="115">
        <v>7</v>
      </c>
      <c r="U97" s="116">
        <v>12</v>
      </c>
      <c r="V97" s="69"/>
    </row>
    <row r="98" spans="1:22" ht="12.75">
      <c r="A98" s="167" t="s">
        <v>13</v>
      </c>
      <c r="B98" s="64" t="s">
        <v>150</v>
      </c>
      <c r="C98" s="64" t="s">
        <v>57</v>
      </c>
      <c r="D98" s="59">
        <f t="shared" si="5"/>
        <v>1</v>
      </c>
      <c r="E98" s="129">
        <f t="shared" si="7"/>
        <v>53</v>
      </c>
      <c r="F98" s="115">
        <v>4</v>
      </c>
      <c r="G98" s="134">
        <v>15</v>
      </c>
      <c r="H98" s="133">
        <v>33</v>
      </c>
      <c r="I98" s="134"/>
      <c r="J98" s="115">
        <v>8</v>
      </c>
      <c r="K98" s="134">
        <v>11</v>
      </c>
      <c r="L98" s="115">
        <v>23</v>
      </c>
      <c r="M98" s="134"/>
      <c r="N98" s="115">
        <v>8</v>
      </c>
      <c r="O98" s="161">
        <v>9</v>
      </c>
      <c r="P98" s="115">
        <v>7</v>
      </c>
      <c r="Q98" s="134">
        <v>8</v>
      </c>
      <c r="R98" s="117" t="s">
        <v>194</v>
      </c>
      <c r="S98" s="134"/>
      <c r="T98" s="115">
        <v>9</v>
      </c>
      <c r="U98" s="116">
        <v>10</v>
      </c>
      <c r="V98" s="69"/>
    </row>
    <row r="99" spans="1:22" ht="12.75">
      <c r="A99" s="167" t="s">
        <v>14</v>
      </c>
      <c r="B99" s="66" t="s">
        <v>81</v>
      </c>
      <c r="C99" s="64" t="s">
        <v>16</v>
      </c>
      <c r="D99" s="59">
        <f t="shared" si="5"/>
        <v>1</v>
      </c>
      <c r="E99" s="129">
        <f t="shared" si="7"/>
        <v>41</v>
      </c>
      <c r="F99" s="115">
        <v>10</v>
      </c>
      <c r="G99" s="134">
        <v>9</v>
      </c>
      <c r="H99" s="133">
        <v>28</v>
      </c>
      <c r="I99" s="134"/>
      <c r="J99" s="115">
        <v>7</v>
      </c>
      <c r="K99" s="134">
        <v>12</v>
      </c>
      <c r="L99" s="115">
        <v>22</v>
      </c>
      <c r="M99" s="134"/>
      <c r="N99" s="115" t="s">
        <v>68</v>
      </c>
      <c r="O99" s="161"/>
      <c r="P99" s="115">
        <v>4</v>
      </c>
      <c r="Q99" s="134">
        <v>11</v>
      </c>
      <c r="R99" s="117" t="s">
        <v>194</v>
      </c>
      <c r="S99" s="134"/>
      <c r="T99" s="115">
        <v>10</v>
      </c>
      <c r="U99" s="116">
        <v>9</v>
      </c>
      <c r="V99" s="69"/>
    </row>
    <row r="100" spans="1:22" ht="12.75">
      <c r="A100" s="167" t="s">
        <v>15</v>
      </c>
      <c r="B100" s="66" t="s">
        <v>110</v>
      </c>
      <c r="C100" s="64" t="s">
        <v>47</v>
      </c>
      <c r="D100" s="59">
        <f t="shared" si="5"/>
        <v>1</v>
      </c>
      <c r="E100" s="129">
        <f t="shared" si="7"/>
        <v>36</v>
      </c>
      <c r="F100" s="115">
        <v>11</v>
      </c>
      <c r="G100" s="134">
        <v>8</v>
      </c>
      <c r="H100" s="133" t="s">
        <v>68</v>
      </c>
      <c r="I100" s="134"/>
      <c r="J100" s="115">
        <v>9</v>
      </c>
      <c r="K100" s="134">
        <v>10</v>
      </c>
      <c r="L100" s="115" t="s">
        <v>68</v>
      </c>
      <c r="M100" s="134"/>
      <c r="N100" s="115">
        <v>7</v>
      </c>
      <c r="O100" s="161">
        <v>10</v>
      </c>
      <c r="P100" s="117" t="s">
        <v>194</v>
      </c>
      <c r="Q100" s="134"/>
      <c r="R100" s="119">
        <v>31</v>
      </c>
      <c r="S100" s="134"/>
      <c r="T100" s="115">
        <v>11</v>
      </c>
      <c r="U100" s="116">
        <v>8</v>
      </c>
      <c r="V100" s="69"/>
    </row>
    <row r="101" spans="1:22" ht="12.75">
      <c r="A101" s="167" t="s">
        <v>33</v>
      </c>
      <c r="B101" s="66" t="s">
        <v>60</v>
      </c>
      <c r="C101" s="64" t="s">
        <v>129</v>
      </c>
      <c r="D101" s="59">
        <f t="shared" si="5"/>
        <v>1</v>
      </c>
      <c r="E101" s="129">
        <f t="shared" si="7"/>
        <v>10</v>
      </c>
      <c r="F101" s="115">
        <v>9</v>
      </c>
      <c r="G101" s="134">
        <v>10</v>
      </c>
      <c r="H101" s="133" t="s">
        <v>68</v>
      </c>
      <c r="I101" s="134"/>
      <c r="J101" s="115" t="s">
        <v>68</v>
      </c>
      <c r="K101" s="134"/>
      <c r="L101" s="115" t="s">
        <v>68</v>
      </c>
      <c r="M101" s="134"/>
      <c r="N101" s="115" t="s">
        <v>68</v>
      </c>
      <c r="O101" s="161"/>
      <c r="P101" s="117" t="s">
        <v>194</v>
      </c>
      <c r="Q101" s="134"/>
      <c r="R101" s="119" t="s">
        <v>68</v>
      </c>
      <c r="S101" s="134"/>
      <c r="T101" s="133" t="s">
        <v>68</v>
      </c>
      <c r="U101" s="113"/>
      <c r="V101" s="69"/>
    </row>
    <row r="102" spans="1:22" ht="12.75">
      <c r="A102" s="167" t="s">
        <v>37</v>
      </c>
      <c r="B102" s="66" t="s">
        <v>188</v>
      </c>
      <c r="C102" s="66" t="s">
        <v>16</v>
      </c>
      <c r="D102" s="59">
        <f t="shared" si="5"/>
        <v>1</v>
      </c>
      <c r="E102" s="129">
        <f t="shared" si="7"/>
        <v>9</v>
      </c>
      <c r="F102" s="115" t="s">
        <v>68</v>
      </c>
      <c r="G102" s="134"/>
      <c r="H102" s="133" t="s">
        <v>68</v>
      </c>
      <c r="I102" s="141"/>
      <c r="J102" s="119" t="s">
        <v>68</v>
      </c>
      <c r="K102" s="141"/>
      <c r="L102" s="119" t="s">
        <v>68</v>
      </c>
      <c r="M102" s="141"/>
      <c r="N102" s="117" t="s">
        <v>194</v>
      </c>
      <c r="O102" s="162"/>
      <c r="P102" s="119">
        <v>6</v>
      </c>
      <c r="Q102" s="141">
        <v>9</v>
      </c>
      <c r="R102" s="119">
        <v>29</v>
      </c>
      <c r="S102" s="141"/>
      <c r="T102" s="119" t="s">
        <v>68</v>
      </c>
      <c r="U102" s="118"/>
      <c r="V102" s="69"/>
    </row>
    <row r="103" spans="1:22" ht="12.75">
      <c r="A103" s="167" t="s">
        <v>36</v>
      </c>
      <c r="B103" s="66" t="s">
        <v>108</v>
      </c>
      <c r="C103" s="64" t="s">
        <v>1</v>
      </c>
      <c r="D103" s="59">
        <f t="shared" si="5"/>
        <v>1</v>
      </c>
      <c r="E103" s="129">
        <f t="shared" si="7"/>
        <v>7</v>
      </c>
      <c r="F103" s="115" t="s">
        <v>68</v>
      </c>
      <c r="G103" s="134"/>
      <c r="H103" s="133">
        <v>32</v>
      </c>
      <c r="I103" s="141"/>
      <c r="J103" s="119" t="s">
        <v>68</v>
      </c>
      <c r="K103" s="141"/>
      <c r="L103" s="119">
        <v>24</v>
      </c>
      <c r="M103" s="141"/>
      <c r="N103" s="117" t="s">
        <v>194</v>
      </c>
      <c r="O103" s="162"/>
      <c r="P103" s="119">
        <v>8</v>
      </c>
      <c r="Q103" s="141">
        <v>7</v>
      </c>
      <c r="R103" s="119" t="s">
        <v>68</v>
      </c>
      <c r="S103" s="141"/>
      <c r="T103" s="119" t="s">
        <v>68</v>
      </c>
      <c r="U103" s="118"/>
      <c r="V103" s="69"/>
    </row>
    <row r="104" spans="1:22" ht="12.75">
      <c r="A104" s="167"/>
      <c r="B104" s="66"/>
      <c r="C104" s="140"/>
      <c r="D104" s="59">
        <f t="shared" si="5"/>
        <v>0</v>
      </c>
      <c r="E104" s="163"/>
      <c r="F104" s="125"/>
      <c r="G104" s="164"/>
      <c r="H104" s="165"/>
      <c r="I104" s="137"/>
      <c r="J104" s="125"/>
      <c r="K104" s="137"/>
      <c r="L104" s="125"/>
      <c r="M104" s="137"/>
      <c r="N104" s="125"/>
      <c r="O104" s="166"/>
      <c r="P104" s="125"/>
      <c r="Q104" s="137"/>
      <c r="R104" s="125"/>
      <c r="S104" s="137"/>
      <c r="T104" s="125"/>
      <c r="U104" s="138"/>
      <c r="V104" s="69"/>
    </row>
    <row r="105" spans="1:22" ht="33.75" customHeight="1">
      <c r="A105" s="202"/>
      <c r="B105" s="85" t="s">
        <v>19</v>
      </c>
      <c r="C105" s="86" t="s">
        <v>206</v>
      </c>
      <c r="D105" s="30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47"/>
    </row>
    <row r="106" spans="1:24" ht="12.75">
      <c r="A106" s="204"/>
      <c r="B106" s="209" t="s">
        <v>7</v>
      </c>
      <c r="C106" s="67" t="s">
        <v>57</v>
      </c>
      <c r="D106" s="65"/>
      <c r="E106" s="92">
        <f aca="true" t="shared" si="8" ref="E106:E125">SUM(G106+I106+K106+M106+O106+Q106+S106+U106+V106)</f>
        <v>1192</v>
      </c>
      <c r="F106" s="93"/>
      <c r="G106" s="93">
        <f aca="true" t="shared" si="9" ref="G106:G125">SUMIF($C$9:$U$104,C106,$G$9:$G$104)</f>
        <v>198</v>
      </c>
      <c r="H106" s="93"/>
      <c r="I106" s="93">
        <f aca="true" t="shared" si="10" ref="I106:I125">SUMIF($C$9:$U$104,C106,$I$9:$I$104)</f>
        <v>60</v>
      </c>
      <c r="J106" s="93"/>
      <c r="K106" s="93">
        <f aca="true" t="shared" si="11" ref="K106:K125">SUMIF($C$9:$U$104,C106,$K$9:$K$104)</f>
        <v>221</v>
      </c>
      <c r="L106" s="93"/>
      <c r="M106" s="93">
        <f aca="true" t="shared" si="12" ref="M106:M125">SUMIF($C$9:$U$104,C106,$M$9:$M$104)</f>
        <v>106</v>
      </c>
      <c r="N106" s="93"/>
      <c r="O106" s="93">
        <f aca="true" t="shared" si="13" ref="O106:O125">SUMIF($C$9:$U$104,C106,$O$9:$O$104)</f>
        <v>180</v>
      </c>
      <c r="P106" s="93"/>
      <c r="Q106" s="93">
        <f aca="true" t="shared" si="14" ref="Q106:Q125">SUMIF($C$9:$U$104,C106,$Q$9:$Q$104)</f>
        <v>154</v>
      </c>
      <c r="R106" s="93"/>
      <c r="S106" s="93">
        <f aca="true" t="shared" si="15" ref="S106:S125">SUMIF($C$9:$C$104,C106,$S$9:$S$104)</f>
        <v>27</v>
      </c>
      <c r="T106" s="93"/>
      <c r="U106" s="94">
        <f aca="true" t="shared" si="16" ref="U106:U125">SUMIF($C$9:$C$104,C106,$U$9:$U$104)</f>
        <v>240</v>
      </c>
      <c r="V106" s="95">
        <v>6</v>
      </c>
      <c r="X106" s="14" t="e">
        <f>E106/#REF!</f>
        <v>#REF!</v>
      </c>
    </row>
    <row r="107" spans="1:24" ht="12.75">
      <c r="A107" s="205"/>
      <c r="B107" s="210" t="s">
        <v>8</v>
      </c>
      <c r="C107" s="64" t="s">
        <v>47</v>
      </c>
      <c r="D107" s="65"/>
      <c r="E107" s="92">
        <f t="shared" si="8"/>
        <v>781</v>
      </c>
      <c r="F107" s="96"/>
      <c r="G107" s="96">
        <f t="shared" si="9"/>
        <v>94</v>
      </c>
      <c r="H107" s="96"/>
      <c r="I107" s="96">
        <f t="shared" si="10"/>
        <v>46</v>
      </c>
      <c r="J107" s="96"/>
      <c r="K107" s="96">
        <f t="shared" si="11"/>
        <v>123</v>
      </c>
      <c r="L107" s="96"/>
      <c r="M107" s="96">
        <f t="shared" si="12"/>
        <v>84</v>
      </c>
      <c r="N107" s="96"/>
      <c r="O107" s="96">
        <f t="shared" si="13"/>
        <v>93</v>
      </c>
      <c r="P107" s="96"/>
      <c r="Q107" s="96">
        <f t="shared" si="14"/>
        <v>109</v>
      </c>
      <c r="R107" s="96"/>
      <c r="S107" s="96">
        <f t="shared" si="15"/>
        <v>86</v>
      </c>
      <c r="T107" s="96"/>
      <c r="U107" s="96">
        <f t="shared" si="16"/>
        <v>131</v>
      </c>
      <c r="V107" s="68">
        <v>15</v>
      </c>
      <c r="X107" s="14" t="e">
        <f>E107/#REF!</f>
        <v>#REF!</v>
      </c>
    </row>
    <row r="108" spans="1:24" ht="12.75">
      <c r="A108" s="205"/>
      <c r="B108" s="210" t="s">
        <v>9</v>
      </c>
      <c r="C108" s="64" t="s">
        <v>129</v>
      </c>
      <c r="D108" s="64"/>
      <c r="E108" s="92">
        <f t="shared" si="8"/>
        <v>397</v>
      </c>
      <c r="F108" s="96"/>
      <c r="G108" s="96">
        <f t="shared" si="9"/>
        <v>90</v>
      </c>
      <c r="H108" s="96"/>
      <c r="I108" s="96">
        <f t="shared" si="10"/>
        <v>32</v>
      </c>
      <c r="J108" s="96"/>
      <c r="K108" s="96">
        <f t="shared" si="11"/>
        <v>38</v>
      </c>
      <c r="L108" s="96"/>
      <c r="M108" s="96">
        <f t="shared" si="12"/>
        <v>31</v>
      </c>
      <c r="N108" s="96"/>
      <c r="O108" s="96">
        <f t="shared" si="13"/>
        <v>65</v>
      </c>
      <c r="P108" s="96"/>
      <c r="Q108" s="96">
        <f t="shared" si="14"/>
        <v>31</v>
      </c>
      <c r="R108" s="96"/>
      <c r="S108" s="96">
        <f t="shared" si="15"/>
        <v>23</v>
      </c>
      <c r="T108" s="96"/>
      <c r="U108" s="96">
        <f t="shared" si="16"/>
        <v>66</v>
      </c>
      <c r="V108" s="68">
        <v>21</v>
      </c>
      <c r="X108" s="14" t="e">
        <f>E108/#REF!</f>
        <v>#REF!</v>
      </c>
    </row>
    <row r="109" spans="1:24" ht="12.75">
      <c r="A109" s="205"/>
      <c r="B109" s="210" t="s">
        <v>10</v>
      </c>
      <c r="C109" s="64" t="s">
        <v>72</v>
      </c>
      <c r="D109" s="64"/>
      <c r="E109" s="92">
        <f t="shared" si="8"/>
        <v>379</v>
      </c>
      <c r="F109" s="96"/>
      <c r="G109" s="96">
        <f t="shared" si="9"/>
        <v>41</v>
      </c>
      <c r="H109" s="96"/>
      <c r="I109" s="96">
        <f t="shared" si="10"/>
        <v>9</v>
      </c>
      <c r="J109" s="96"/>
      <c r="K109" s="96">
        <f t="shared" si="11"/>
        <v>61</v>
      </c>
      <c r="L109" s="96"/>
      <c r="M109" s="96">
        <f t="shared" si="12"/>
        <v>34</v>
      </c>
      <c r="N109" s="96"/>
      <c r="O109" s="96">
        <f t="shared" si="13"/>
        <v>58</v>
      </c>
      <c r="P109" s="96"/>
      <c r="Q109" s="96">
        <f t="shared" si="14"/>
        <v>61</v>
      </c>
      <c r="R109" s="96"/>
      <c r="S109" s="96">
        <f t="shared" si="15"/>
        <v>43</v>
      </c>
      <c r="T109" s="96"/>
      <c r="U109" s="96">
        <f t="shared" si="16"/>
        <v>57</v>
      </c>
      <c r="V109" s="68">
        <v>15</v>
      </c>
      <c r="X109" s="14" t="e">
        <f>E109/#REF!</f>
        <v>#REF!</v>
      </c>
    </row>
    <row r="110" spans="1:24" ht="12.75">
      <c r="A110" s="205"/>
      <c r="B110" s="210" t="s">
        <v>11</v>
      </c>
      <c r="C110" s="66" t="s">
        <v>75</v>
      </c>
      <c r="D110" s="64"/>
      <c r="E110" s="92">
        <f t="shared" si="8"/>
        <v>190</v>
      </c>
      <c r="F110" s="96"/>
      <c r="G110" s="96">
        <f t="shared" si="9"/>
        <v>42</v>
      </c>
      <c r="H110" s="96"/>
      <c r="I110" s="96">
        <f t="shared" si="10"/>
        <v>1</v>
      </c>
      <c r="J110" s="96"/>
      <c r="K110" s="96">
        <f t="shared" si="11"/>
        <v>36</v>
      </c>
      <c r="L110" s="96"/>
      <c r="M110" s="96">
        <f t="shared" si="12"/>
        <v>17</v>
      </c>
      <c r="N110" s="96"/>
      <c r="O110" s="96">
        <f t="shared" si="13"/>
        <v>34</v>
      </c>
      <c r="P110" s="96"/>
      <c r="Q110" s="96">
        <f t="shared" si="14"/>
        <v>20</v>
      </c>
      <c r="R110" s="96"/>
      <c r="S110" s="96">
        <f t="shared" si="15"/>
        <v>15</v>
      </c>
      <c r="T110" s="96"/>
      <c r="U110" s="96">
        <f t="shared" si="16"/>
        <v>23</v>
      </c>
      <c r="V110" s="68">
        <v>2</v>
      </c>
      <c r="X110" s="14" t="e">
        <f>E110/#REF!</f>
        <v>#REF!</v>
      </c>
    </row>
    <row r="111" spans="1:24" ht="12.75">
      <c r="A111" s="205"/>
      <c r="B111" s="210" t="s">
        <v>12</v>
      </c>
      <c r="C111" s="64" t="s">
        <v>16</v>
      </c>
      <c r="D111" s="64"/>
      <c r="E111" s="92">
        <f t="shared" si="8"/>
        <v>154</v>
      </c>
      <c r="F111" s="96"/>
      <c r="G111" s="96">
        <f t="shared" si="9"/>
        <v>23</v>
      </c>
      <c r="H111" s="96"/>
      <c r="I111" s="96">
        <f t="shared" si="10"/>
        <v>10</v>
      </c>
      <c r="J111" s="96"/>
      <c r="K111" s="96">
        <f t="shared" si="11"/>
        <v>32</v>
      </c>
      <c r="L111" s="96"/>
      <c r="M111" s="96">
        <f t="shared" si="12"/>
        <v>13</v>
      </c>
      <c r="N111" s="96"/>
      <c r="O111" s="96">
        <f t="shared" si="13"/>
        <v>0</v>
      </c>
      <c r="P111" s="96"/>
      <c r="Q111" s="96">
        <f t="shared" si="14"/>
        <v>40</v>
      </c>
      <c r="R111" s="96"/>
      <c r="S111" s="96">
        <f t="shared" si="15"/>
        <v>6</v>
      </c>
      <c r="T111" s="96"/>
      <c r="U111" s="96">
        <f t="shared" si="16"/>
        <v>30</v>
      </c>
      <c r="V111" s="68"/>
      <c r="X111" s="14" t="e">
        <f>E111/#REF!</f>
        <v>#REF!</v>
      </c>
    </row>
    <row r="112" spans="1:24" ht="12.75">
      <c r="A112" s="205"/>
      <c r="B112" s="210" t="s">
        <v>13</v>
      </c>
      <c r="C112" s="64" t="s">
        <v>203</v>
      </c>
      <c r="D112" s="65"/>
      <c r="E112" s="92">
        <f t="shared" si="8"/>
        <v>134</v>
      </c>
      <c r="F112" s="96"/>
      <c r="G112" s="96">
        <f t="shared" si="9"/>
        <v>16</v>
      </c>
      <c r="H112" s="96"/>
      <c r="I112" s="96">
        <f t="shared" si="10"/>
        <v>22</v>
      </c>
      <c r="J112" s="96"/>
      <c r="K112" s="96">
        <f t="shared" si="11"/>
        <v>22</v>
      </c>
      <c r="L112" s="96"/>
      <c r="M112" s="96">
        <f t="shared" si="12"/>
        <v>14</v>
      </c>
      <c r="N112" s="96"/>
      <c r="O112" s="96">
        <f t="shared" si="13"/>
        <v>0</v>
      </c>
      <c r="P112" s="96"/>
      <c r="Q112" s="96">
        <f t="shared" si="14"/>
        <v>19</v>
      </c>
      <c r="R112" s="96"/>
      <c r="S112" s="96">
        <f t="shared" si="15"/>
        <v>20</v>
      </c>
      <c r="T112" s="96"/>
      <c r="U112" s="96">
        <f t="shared" si="16"/>
        <v>21</v>
      </c>
      <c r="V112" s="68"/>
      <c r="X112" s="14" t="e">
        <f>E112/#REF!</f>
        <v>#REF!</v>
      </c>
    </row>
    <row r="113" spans="1:24" ht="12.75">
      <c r="A113" s="205"/>
      <c r="B113" s="210" t="s">
        <v>14</v>
      </c>
      <c r="C113" s="65" t="s">
        <v>1</v>
      </c>
      <c r="D113" s="64"/>
      <c r="E113" s="92">
        <f t="shared" si="8"/>
        <v>37</v>
      </c>
      <c r="F113" s="96"/>
      <c r="G113" s="96">
        <f t="shared" si="9"/>
        <v>0</v>
      </c>
      <c r="H113" s="96"/>
      <c r="I113" s="96">
        <f t="shared" si="10"/>
        <v>30</v>
      </c>
      <c r="J113" s="96"/>
      <c r="K113" s="96">
        <f t="shared" si="11"/>
        <v>0</v>
      </c>
      <c r="L113" s="96"/>
      <c r="M113" s="96">
        <f t="shared" si="12"/>
        <v>0</v>
      </c>
      <c r="N113" s="96"/>
      <c r="O113" s="96">
        <f t="shared" si="13"/>
        <v>0</v>
      </c>
      <c r="P113" s="96"/>
      <c r="Q113" s="96">
        <f t="shared" si="14"/>
        <v>7</v>
      </c>
      <c r="R113" s="96"/>
      <c r="S113" s="96">
        <f t="shared" si="15"/>
        <v>0</v>
      </c>
      <c r="T113" s="96"/>
      <c r="U113" s="96">
        <f t="shared" si="16"/>
        <v>0</v>
      </c>
      <c r="V113" s="68"/>
      <c r="X113" s="14" t="e">
        <f>E113/#REF!</f>
        <v>#REF!</v>
      </c>
    </row>
    <row r="114" spans="1:24" ht="12.75">
      <c r="A114" s="205"/>
      <c r="B114" s="210" t="s">
        <v>15</v>
      </c>
      <c r="C114" s="66" t="s">
        <v>55</v>
      </c>
      <c r="D114" s="64"/>
      <c r="E114" s="92">
        <f t="shared" si="8"/>
        <v>9</v>
      </c>
      <c r="F114" s="96"/>
      <c r="G114" s="96">
        <f t="shared" si="9"/>
        <v>0</v>
      </c>
      <c r="H114" s="96"/>
      <c r="I114" s="96">
        <f t="shared" si="10"/>
        <v>0</v>
      </c>
      <c r="J114" s="96"/>
      <c r="K114" s="96">
        <f t="shared" si="11"/>
        <v>0</v>
      </c>
      <c r="L114" s="96"/>
      <c r="M114" s="96">
        <f t="shared" si="12"/>
        <v>9</v>
      </c>
      <c r="N114" s="96"/>
      <c r="O114" s="96">
        <f t="shared" si="13"/>
        <v>0</v>
      </c>
      <c r="P114" s="96"/>
      <c r="Q114" s="96">
        <f t="shared" si="14"/>
        <v>0</v>
      </c>
      <c r="R114" s="96"/>
      <c r="S114" s="96">
        <f t="shared" si="15"/>
        <v>0</v>
      </c>
      <c r="T114" s="96"/>
      <c r="U114" s="96">
        <f t="shared" si="16"/>
        <v>0</v>
      </c>
      <c r="V114" s="69"/>
      <c r="X114" s="14" t="e">
        <f>E114/#REF!</f>
        <v>#REF!</v>
      </c>
    </row>
    <row r="115" spans="1:24" ht="12.75">
      <c r="A115" s="206"/>
      <c r="B115" s="210" t="s">
        <v>33</v>
      </c>
      <c r="C115" s="66" t="s">
        <v>172</v>
      </c>
      <c r="D115" s="64"/>
      <c r="E115" s="92">
        <f t="shared" si="8"/>
        <v>28</v>
      </c>
      <c r="F115" s="96"/>
      <c r="G115" s="96">
        <f t="shared" si="9"/>
        <v>0</v>
      </c>
      <c r="H115" s="96"/>
      <c r="I115" s="96">
        <f t="shared" si="10"/>
        <v>12</v>
      </c>
      <c r="J115" s="96"/>
      <c r="K115" s="96">
        <f t="shared" si="11"/>
        <v>0</v>
      </c>
      <c r="L115" s="96"/>
      <c r="M115" s="96">
        <f t="shared" si="12"/>
        <v>7</v>
      </c>
      <c r="N115" s="96"/>
      <c r="O115" s="96">
        <f t="shared" si="13"/>
        <v>0</v>
      </c>
      <c r="P115" s="96"/>
      <c r="Q115" s="96">
        <f t="shared" si="14"/>
        <v>0</v>
      </c>
      <c r="R115" s="96"/>
      <c r="S115" s="96">
        <f t="shared" si="15"/>
        <v>9</v>
      </c>
      <c r="T115" s="96"/>
      <c r="U115" s="96">
        <f t="shared" si="16"/>
        <v>0</v>
      </c>
      <c r="V115" s="69"/>
      <c r="X115" s="14" t="e">
        <f>E115/#REF!</f>
        <v>#REF!</v>
      </c>
    </row>
    <row r="116" spans="1:24" ht="12.75">
      <c r="A116" s="206"/>
      <c r="B116" s="210" t="s">
        <v>37</v>
      </c>
      <c r="C116" s="66" t="s">
        <v>166</v>
      </c>
      <c r="D116" s="64"/>
      <c r="E116" s="92">
        <f t="shared" si="8"/>
        <v>0</v>
      </c>
      <c r="F116" s="96"/>
      <c r="G116" s="96">
        <f t="shared" si="9"/>
        <v>0</v>
      </c>
      <c r="H116" s="96"/>
      <c r="I116" s="96">
        <f t="shared" si="10"/>
        <v>0</v>
      </c>
      <c r="J116" s="96"/>
      <c r="K116" s="96">
        <f t="shared" si="11"/>
        <v>0</v>
      </c>
      <c r="L116" s="96"/>
      <c r="M116" s="96">
        <f t="shared" si="12"/>
        <v>0</v>
      </c>
      <c r="N116" s="96"/>
      <c r="O116" s="96">
        <f t="shared" si="13"/>
        <v>0</v>
      </c>
      <c r="P116" s="96"/>
      <c r="Q116" s="96">
        <f t="shared" si="14"/>
        <v>0</v>
      </c>
      <c r="R116" s="96"/>
      <c r="S116" s="96">
        <f t="shared" si="15"/>
        <v>0</v>
      </c>
      <c r="T116" s="96"/>
      <c r="U116" s="96">
        <f t="shared" si="16"/>
        <v>0</v>
      </c>
      <c r="V116" s="69"/>
      <c r="X116" s="14" t="e">
        <f>E116/#REF!</f>
        <v>#REF!</v>
      </c>
    </row>
    <row r="117" spans="1:24" ht="12.75">
      <c r="A117" s="206"/>
      <c r="B117" s="210" t="s">
        <v>36</v>
      </c>
      <c r="C117" s="64" t="s">
        <v>48</v>
      </c>
      <c r="D117" s="64"/>
      <c r="E117" s="92">
        <f t="shared" si="8"/>
        <v>16</v>
      </c>
      <c r="F117" s="96"/>
      <c r="G117" s="96">
        <f t="shared" si="9"/>
        <v>0</v>
      </c>
      <c r="H117" s="96"/>
      <c r="I117" s="96">
        <f t="shared" si="10"/>
        <v>0</v>
      </c>
      <c r="J117" s="96"/>
      <c r="K117" s="96">
        <f t="shared" si="11"/>
        <v>0</v>
      </c>
      <c r="L117" s="96"/>
      <c r="M117" s="96">
        <f t="shared" si="12"/>
        <v>0</v>
      </c>
      <c r="N117" s="96"/>
      <c r="O117" s="96">
        <f t="shared" si="13"/>
        <v>0</v>
      </c>
      <c r="P117" s="96"/>
      <c r="Q117" s="96">
        <f t="shared" si="14"/>
        <v>16</v>
      </c>
      <c r="R117" s="96"/>
      <c r="S117" s="96">
        <f t="shared" si="15"/>
        <v>0</v>
      </c>
      <c r="T117" s="96"/>
      <c r="U117" s="96">
        <f t="shared" si="16"/>
        <v>0</v>
      </c>
      <c r="V117" s="69"/>
      <c r="X117" s="14" t="e">
        <f>E117/#REF!</f>
        <v>#REF!</v>
      </c>
    </row>
    <row r="118" spans="1:24" ht="12.75">
      <c r="A118" s="206"/>
      <c r="B118" s="210" t="s">
        <v>36</v>
      </c>
      <c r="C118" s="66" t="s">
        <v>69</v>
      </c>
      <c r="D118" s="64"/>
      <c r="E118" s="92">
        <f t="shared" si="8"/>
        <v>9</v>
      </c>
      <c r="F118" s="96"/>
      <c r="G118" s="96">
        <f t="shared" si="9"/>
        <v>0</v>
      </c>
      <c r="H118" s="96"/>
      <c r="I118" s="96">
        <f t="shared" si="10"/>
        <v>0</v>
      </c>
      <c r="J118" s="96"/>
      <c r="K118" s="96">
        <f t="shared" si="11"/>
        <v>0</v>
      </c>
      <c r="L118" s="96"/>
      <c r="M118" s="96">
        <f t="shared" si="12"/>
        <v>0</v>
      </c>
      <c r="N118" s="96"/>
      <c r="O118" s="96">
        <f t="shared" si="13"/>
        <v>0</v>
      </c>
      <c r="P118" s="96"/>
      <c r="Q118" s="96">
        <f t="shared" si="14"/>
        <v>0</v>
      </c>
      <c r="R118" s="96"/>
      <c r="S118" s="96">
        <f t="shared" si="15"/>
        <v>0</v>
      </c>
      <c r="T118" s="96"/>
      <c r="U118" s="96">
        <f t="shared" si="16"/>
        <v>9</v>
      </c>
      <c r="V118" s="69"/>
      <c r="X118" s="14" t="e">
        <f>E118/#REF!</f>
        <v>#REF!</v>
      </c>
    </row>
    <row r="119" spans="1:24" ht="12.75">
      <c r="A119" s="206"/>
      <c r="B119" s="210" t="s">
        <v>39</v>
      </c>
      <c r="C119" s="64" t="s">
        <v>204</v>
      </c>
      <c r="D119" s="64"/>
      <c r="E119" s="92">
        <f t="shared" si="8"/>
        <v>0</v>
      </c>
      <c r="F119" s="96"/>
      <c r="G119" s="96">
        <f t="shared" si="9"/>
        <v>0</v>
      </c>
      <c r="H119" s="96"/>
      <c r="I119" s="96">
        <f t="shared" si="10"/>
        <v>0</v>
      </c>
      <c r="J119" s="96"/>
      <c r="K119" s="96">
        <f t="shared" si="11"/>
        <v>0</v>
      </c>
      <c r="L119" s="96"/>
      <c r="M119" s="96">
        <f t="shared" si="12"/>
        <v>0</v>
      </c>
      <c r="N119" s="96"/>
      <c r="O119" s="96">
        <f t="shared" si="13"/>
        <v>0</v>
      </c>
      <c r="P119" s="96"/>
      <c r="Q119" s="96">
        <f t="shared" si="14"/>
        <v>0</v>
      </c>
      <c r="R119" s="96"/>
      <c r="S119" s="96">
        <f t="shared" si="15"/>
        <v>0</v>
      </c>
      <c r="T119" s="96"/>
      <c r="U119" s="96">
        <f t="shared" si="16"/>
        <v>0</v>
      </c>
      <c r="V119" s="69"/>
      <c r="X119" s="14" t="e">
        <f>E119/#REF!</f>
        <v>#REF!</v>
      </c>
    </row>
    <row r="120" spans="1:24" ht="12.75">
      <c r="A120" s="206"/>
      <c r="B120" s="210" t="s">
        <v>40</v>
      </c>
      <c r="C120" s="66" t="s">
        <v>157</v>
      </c>
      <c r="D120" s="64"/>
      <c r="E120" s="92">
        <f t="shared" si="8"/>
        <v>0</v>
      </c>
      <c r="F120" s="96"/>
      <c r="G120" s="96">
        <f t="shared" si="9"/>
        <v>0</v>
      </c>
      <c r="H120" s="96"/>
      <c r="I120" s="96">
        <f t="shared" si="10"/>
        <v>0</v>
      </c>
      <c r="J120" s="96"/>
      <c r="K120" s="96">
        <f t="shared" si="11"/>
        <v>0</v>
      </c>
      <c r="L120" s="96"/>
      <c r="M120" s="96">
        <f t="shared" si="12"/>
        <v>0</v>
      </c>
      <c r="N120" s="96"/>
      <c r="O120" s="96">
        <f t="shared" si="13"/>
        <v>0</v>
      </c>
      <c r="P120" s="96"/>
      <c r="Q120" s="96">
        <f t="shared" si="14"/>
        <v>0</v>
      </c>
      <c r="R120" s="96"/>
      <c r="S120" s="96">
        <f t="shared" si="15"/>
        <v>0</v>
      </c>
      <c r="T120" s="96"/>
      <c r="U120" s="96">
        <f t="shared" si="16"/>
        <v>0</v>
      </c>
      <c r="V120" s="69"/>
      <c r="X120" s="14" t="e">
        <f>E120/#REF!</f>
        <v>#REF!</v>
      </c>
    </row>
    <row r="121" spans="1:24" ht="12.75">
      <c r="A121" s="206"/>
      <c r="B121" s="210" t="s">
        <v>40</v>
      </c>
      <c r="C121" s="66" t="s">
        <v>18</v>
      </c>
      <c r="D121" s="66"/>
      <c r="E121" s="92">
        <f t="shared" si="8"/>
        <v>0</v>
      </c>
      <c r="F121" s="97"/>
      <c r="G121" s="96">
        <f t="shared" si="9"/>
        <v>0</v>
      </c>
      <c r="H121" s="97"/>
      <c r="I121" s="96">
        <f t="shared" si="10"/>
        <v>0</v>
      </c>
      <c r="J121" s="97"/>
      <c r="K121" s="96">
        <f t="shared" si="11"/>
        <v>0</v>
      </c>
      <c r="L121" s="97"/>
      <c r="M121" s="96">
        <f t="shared" si="12"/>
        <v>0</v>
      </c>
      <c r="N121" s="97"/>
      <c r="O121" s="96">
        <f t="shared" si="13"/>
        <v>0</v>
      </c>
      <c r="P121" s="97"/>
      <c r="Q121" s="96">
        <f t="shared" si="14"/>
        <v>0</v>
      </c>
      <c r="R121" s="97"/>
      <c r="S121" s="96">
        <f t="shared" si="15"/>
        <v>0</v>
      </c>
      <c r="T121" s="97"/>
      <c r="U121" s="96">
        <f t="shared" si="16"/>
        <v>0</v>
      </c>
      <c r="V121" s="69"/>
      <c r="X121" s="14" t="e">
        <f>E121/#REF!</f>
        <v>#REF!</v>
      </c>
    </row>
    <row r="122" spans="1:24" ht="12.75">
      <c r="A122" s="206"/>
      <c r="B122" s="210" t="s">
        <v>40</v>
      </c>
      <c r="C122" s="64" t="s">
        <v>99</v>
      </c>
      <c r="D122" s="66"/>
      <c r="E122" s="92">
        <f t="shared" si="8"/>
        <v>0</v>
      </c>
      <c r="F122" s="97"/>
      <c r="G122" s="96">
        <f t="shared" si="9"/>
        <v>0</v>
      </c>
      <c r="H122" s="97"/>
      <c r="I122" s="96">
        <f t="shared" si="10"/>
        <v>0</v>
      </c>
      <c r="J122" s="97"/>
      <c r="K122" s="96">
        <f t="shared" si="11"/>
        <v>0</v>
      </c>
      <c r="L122" s="97"/>
      <c r="M122" s="96">
        <f t="shared" si="12"/>
        <v>0</v>
      </c>
      <c r="N122" s="97"/>
      <c r="O122" s="96">
        <f t="shared" si="13"/>
        <v>0</v>
      </c>
      <c r="P122" s="97"/>
      <c r="Q122" s="96">
        <f t="shared" si="14"/>
        <v>0</v>
      </c>
      <c r="R122" s="97"/>
      <c r="S122" s="96">
        <f t="shared" si="15"/>
        <v>0</v>
      </c>
      <c r="T122" s="97"/>
      <c r="U122" s="96">
        <f t="shared" si="16"/>
        <v>0</v>
      </c>
      <c r="V122" s="69"/>
      <c r="X122" s="14" t="e">
        <f>E122/#REF!</f>
        <v>#REF!</v>
      </c>
    </row>
    <row r="123" spans="1:24" ht="12.75">
      <c r="A123" s="206"/>
      <c r="B123" s="210" t="s">
        <v>40</v>
      </c>
      <c r="C123" s="64" t="s">
        <v>50</v>
      </c>
      <c r="D123" s="66"/>
      <c r="E123" s="92">
        <f t="shared" si="8"/>
        <v>0</v>
      </c>
      <c r="F123" s="98"/>
      <c r="G123" s="96">
        <f t="shared" si="9"/>
        <v>0</v>
      </c>
      <c r="H123" s="97"/>
      <c r="I123" s="96">
        <f t="shared" si="10"/>
        <v>0</v>
      </c>
      <c r="J123" s="97"/>
      <c r="K123" s="96">
        <f t="shared" si="11"/>
        <v>0</v>
      </c>
      <c r="L123" s="97"/>
      <c r="M123" s="96">
        <f t="shared" si="12"/>
        <v>0</v>
      </c>
      <c r="N123" s="97"/>
      <c r="O123" s="96">
        <f t="shared" si="13"/>
        <v>0</v>
      </c>
      <c r="P123" s="97"/>
      <c r="Q123" s="96">
        <f t="shared" si="14"/>
        <v>0</v>
      </c>
      <c r="R123" s="97"/>
      <c r="S123" s="96">
        <f t="shared" si="15"/>
        <v>0</v>
      </c>
      <c r="T123" s="99"/>
      <c r="U123" s="96">
        <f t="shared" si="16"/>
        <v>0</v>
      </c>
      <c r="V123" s="71"/>
      <c r="X123" s="14" t="e">
        <f>E123/#REF!</f>
        <v>#REF!</v>
      </c>
    </row>
    <row r="124" spans="1:24" ht="12.75">
      <c r="A124" s="206"/>
      <c r="B124" s="210" t="s">
        <v>40</v>
      </c>
      <c r="C124" s="64" t="s">
        <v>0</v>
      </c>
      <c r="D124" s="66"/>
      <c r="E124" s="92">
        <f t="shared" si="8"/>
        <v>0</v>
      </c>
      <c r="F124" s="100"/>
      <c r="G124" s="96">
        <f t="shared" si="9"/>
        <v>0</v>
      </c>
      <c r="H124" s="96"/>
      <c r="I124" s="96">
        <f t="shared" si="10"/>
        <v>0</v>
      </c>
      <c r="J124" s="96"/>
      <c r="K124" s="96">
        <f t="shared" si="11"/>
        <v>0</v>
      </c>
      <c r="L124" s="96"/>
      <c r="M124" s="96">
        <f t="shared" si="12"/>
        <v>0</v>
      </c>
      <c r="N124" s="96"/>
      <c r="O124" s="96">
        <f t="shared" si="13"/>
        <v>0</v>
      </c>
      <c r="P124" s="96"/>
      <c r="Q124" s="96">
        <f t="shared" si="14"/>
        <v>0</v>
      </c>
      <c r="R124" s="96"/>
      <c r="S124" s="96">
        <f t="shared" si="15"/>
        <v>0</v>
      </c>
      <c r="T124" s="96"/>
      <c r="U124" s="101">
        <f t="shared" si="16"/>
        <v>0</v>
      </c>
      <c r="V124" s="78"/>
      <c r="X124" s="14" t="e">
        <f>E124/#REF!</f>
        <v>#REF!</v>
      </c>
    </row>
    <row r="125" spans="1:24" ht="12.75">
      <c r="A125" s="207"/>
      <c r="B125" s="210" t="s">
        <v>40</v>
      </c>
      <c r="C125" s="102" t="s">
        <v>17</v>
      </c>
      <c r="D125" s="66"/>
      <c r="E125" s="103">
        <f t="shared" si="8"/>
        <v>0</v>
      </c>
      <c r="F125" s="104"/>
      <c r="G125" s="105">
        <f t="shared" si="9"/>
        <v>0</v>
      </c>
      <c r="H125" s="105"/>
      <c r="I125" s="105">
        <f t="shared" si="10"/>
        <v>0</v>
      </c>
      <c r="J125" s="105"/>
      <c r="K125" s="105">
        <f t="shared" si="11"/>
        <v>0</v>
      </c>
      <c r="L125" s="105"/>
      <c r="M125" s="105">
        <f t="shared" si="12"/>
        <v>0</v>
      </c>
      <c r="N125" s="105"/>
      <c r="O125" s="105">
        <f t="shared" si="13"/>
        <v>0</v>
      </c>
      <c r="P125" s="105"/>
      <c r="Q125" s="105">
        <f t="shared" si="14"/>
        <v>0</v>
      </c>
      <c r="R125" s="105"/>
      <c r="S125" s="105">
        <f t="shared" si="15"/>
        <v>0</v>
      </c>
      <c r="T125" s="106"/>
      <c r="U125" s="105">
        <f t="shared" si="16"/>
        <v>0</v>
      </c>
      <c r="V125" s="76"/>
      <c r="X125" s="14" t="e">
        <f>E125/#REF!</f>
        <v>#REF!</v>
      </c>
    </row>
    <row r="126" spans="1:24" ht="12.75">
      <c r="A126" s="208"/>
      <c r="B126" s="77"/>
      <c r="C126" s="107"/>
      <c r="D126" s="34"/>
      <c r="E126" s="108">
        <f>SUM(E106:E125)</f>
        <v>3326</v>
      </c>
      <c r="F126" s="109"/>
      <c r="G126" s="110">
        <f>SUM(G106:G125)</f>
        <v>504</v>
      </c>
      <c r="H126" s="110"/>
      <c r="I126" s="110">
        <f>SUM(I106:I125)</f>
        <v>222</v>
      </c>
      <c r="J126" s="110"/>
      <c r="K126" s="110">
        <f>SUM(K106:K125)</f>
        <v>533</v>
      </c>
      <c r="L126" s="110"/>
      <c r="M126" s="110">
        <f>SUM(M106:M125)</f>
        <v>315</v>
      </c>
      <c r="N126" s="110"/>
      <c r="O126" s="110">
        <f>SUM(O106:O125)</f>
        <v>430</v>
      </c>
      <c r="P126" s="110"/>
      <c r="Q126" s="110">
        <f>SUM(Q106:Q125)</f>
        <v>457</v>
      </c>
      <c r="R126" s="110"/>
      <c r="S126" s="110">
        <f>SUM(S106:S125)</f>
        <v>229</v>
      </c>
      <c r="T126" s="110"/>
      <c r="U126" s="110">
        <f>SUM(U106:U125)</f>
        <v>577</v>
      </c>
      <c r="V126" s="72">
        <f>SUM(V106:V125)</f>
        <v>59</v>
      </c>
      <c r="X126" s="14"/>
    </row>
    <row r="127" spans="2:3" ht="12.75">
      <c r="B127" s="19"/>
      <c r="C127" s="19"/>
    </row>
  </sheetData>
  <sheetProtection/>
  <mergeCells count="55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39" right="0.39" top="0.79" bottom="0.79" header="0.51" footer="0.51"/>
  <pageSetup orientation="landscape" paperSize="9" scale="90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2016-05-24T15:51:29Z</cp:lastPrinted>
  <dcterms:created xsi:type="dcterms:W3CDTF">1996-10-17T05:27:31Z</dcterms:created>
  <dcterms:modified xsi:type="dcterms:W3CDTF">2016-11-16T17:04:10Z</dcterms:modified>
  <cp:category/>
  <cp:version/>
  <cp:contentType/>
  <cp:contentStatus/>
</cp:coreProperties>
</file>